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бланк отчета" sheetId="1" r:id="rId1"/>
  </sheets>
  <definedNames/>
  <calcPr fullCalcOnLoad="1" refMode="R1C1"/>
</workbook>
</file>

<file path=xl/sharedStrings.xml><?xml version="1.0" encoding="utf-8"?>
<sst xmlns="http://schemas.openxmlformats.org/spreadsheetml/2006/main" count="142" uniqueCount="135">
  <si>
    <t>ОТЧЕТ</t>
  </si>
  <si>
    <t xml:space="preserve">ООО "Гарант-Сервис" </t>
  </si>
  <si>
    <t>за период с 01.01.2023 по 31.12.2023 г.</t>
  </si>
  <si>
    <t>по предоставленным услугам на содержание и текущему ремонту общего имущества многоквартирного дома</t>
  </si>
  <si>
    <t>Липецкая область, Елец г, Королева ул., дом № 23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</si>
  <si>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</si>
  <si>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</si>
  <si>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</si>
  <si>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</si>
  <si>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</si>
  <si>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</si>
  <si>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Тех.обслуживание лифта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</si>
  <si>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</si>
  <si>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</si>
  <si>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</si>
  <si>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</si>
  <si>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Комплексная уборка</t>
  </si>
  <si>
    <t>Горячая вода (компонент на тепловую энергию)</t>
  </si>
  <si>
    <t>Ремонт подъезда (покраска сапожков)</t>
  </si>
  <si>
    <t>герметизация примыкания верхних козырьков балкона к фасаду</t>
  </si>
  <si>
    <t>Замена ламп уличного освещения (вход в подъезд)</t>
  </si>
  <si>
    <t>Замена ламп освещения в подвале</t>
  </si>
  <si>
    <t>Замена насоса  циркуляции</t>
  </si>
  <si>
    <t>Ремонт детской площадки</t>
  </si>
  <si>
    <t>Страхование лифтов</t>
  </si>
  <si>
    <t>Оценка соответствия лифта</t>
  </si>
  <si>
    <t>Замена автоматов</t>
  </si>
  <si>
    <t>Электропотребление ОДН на СОИ в МКД</t>
  </si>
  <si>
    <t>Хозинвентарь</t>
  </si>
  <si>
    <t>Оплата труда</t>
  </si>
  <si>
    <t>Техобслуживание лифтов</t>
  </si>
  <si>
    <t>Замена элементов питания расходомера</t>
  </si>
  <si>
    <t>Замена нулевой шины</t>
  </si>
  <si>
    <t>Теплоэнергия на подогрев горячей воды,потребляемая при содержании общего имущества МКД</t>
  </si>
  <si>
    <t>Установка замка на дверь в подвал</t>
  </si>
  <si>
    <t>Замена светильника.</t>
  </si>
  <si>
    <t>Замена кранов ХВС и ГВС на стояках</t>
  </si>
  <si>
    <t>Замена ламп освещения в подъезде</t>
  </si>
  <si>
    <t>Ремонт лавочек</t>
  </si>
  <si>
    <t>Замена кранов на стояке  отопления</t>
  </si>
  <si>
    <t>Замена сгонов</t>
  </si>
  <si>
    <t>Замена сливного крана</t>
  </si>
  <si>
    <t>Замена крестовины на канализации</t>
  </si>
  <si>
    <t xml:space="preserve">Замена стояка ХВС </t>
  </si>
  <si>
    <t>Замена элементов питания тепловычислителя</t>
  </si>
  <si>
    <t>Прочие внереализационные доходы (расходы)</t>
  </si>
  <si>
    <t>Исправительные записи по операциям прошлых лет</t>
  </si>
  <si>
    <t xml:space="preserve">Возмещение материального ущерба </t>
  </si>
  <si>
    <t>Госпошлина</t>
  </si>
  <si>
    <t>Итого:</t>
  </si>
  <si>
    <t xml:space="preserve"> Долг за управляющей компанией </t>
  </si>
  <si>
    <t>Комиссия сбербанка</t>
  </si>
  <si>
    <t>Задолженность по неплаттельщикам на 31.12.2023</t>
  </si>
  <si>
    <t>За использование МОП интернет провайдерами и размещение рекламы</t>
  </si>
  <si>
    <t>Остаток
денежных средств жителей на 01.01.2023 г.</t>
  </si>
  <si>
    <t>Израсходованно</t>
  </si>
  <si>
    <t>Содержание  и текущий ремонт общедомового имущества</t>
  </si>
  <si>
    <t xml:space="preserve">Печать и доставка квитанций за капитальный ремонт </t>
  </si>
  <si>
    <t>Услуги по санитарному содержанию</t>
  </si>
  <si>
    <t>Уборка мест общего пользования</t>
  </si>
  <si>
    <t>Изгтовление ключей к домофону и подвалам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</si>
  <si>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</si>
  <si>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</si>
  <si>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</si>
  <si>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Доставка песка</t>
  </si>
  <si>
    <t>Выкашивание газонов</t>
  </si>
  <si>
    <t>Очистка помещений общего пользования (чердаки, подвалы) от мусора</t>
  </si>
  <si>
    <t>Дезинсекция от блох подвала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</si>
  <si>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</si>
  <si>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</si>
  <si>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</si>
  <si>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</si>
  <si>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</si>
  <si>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</si>
  <si>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Прочистка канализации</t>
  </si>
  <si>
    <t>Электроснабжение</t>
  </si>
  <si>
    <t xml:space="preserve"> Газоснабжение</t>
  </si>
  <si>
    <t>Техническое диагностирование ВДГО</t>
  </si>
  <si>
    <t xml:space="preserve"> Обследование жилого дома специализированными организациями</t>
  </si>
  <si>
    <t>Периодическая проверка вентканалов и дымоходов</t>
  </si>
  <si>
    <t>Подготовка многоквартирного дома к сезонной эксплуатации
Утепление МОП в МКД</t>
  </si>
  <si>
    <t>Промывка системы отопления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</si>
  <si>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</si>
  <si>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Услуги связи</t>
  </si>
  <si>
    <t>Аварийные работы (МБУ Аварийно спасательная служба)</t>
  </si>
  <si>
    <t>Ремонт и содержание  автомобилей</t>
  </si>
  <si>
    <t>ГСМ</t>
  </si>
  <si>
    <t>Оплата труда диспечерской службы</t>
  </si>
  <si>
    <t>Ремонт инструмента</t>
  </si>
  <si>
    <t>Спецодежда</t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</si>
  <si>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</si>
  <si>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Амортизация</t>
  </si>
  <si>
    <t>Ремонт и содержание оргтехники</t>
  </si>
  <si>
    <t>Канцтовары</t>
  </si>
  <si>
    <t>Услуги почты</t>
  </si>
  <si>
    <t>Остаток
денежных средств жителей на 31.12.2023г.</t>
  </si>
  <si>
    <t>Горячая вода (компонент на тепловую энергию), потребляемая при содержании общего имущества в МКД</t>
  </si>
  <si>
    <t>Электроэнергия на содержание общего имущества МКД</t>
  </si>
  <si>
    <t>Водоснабжение водоотведение на содержание общего имущества МКД</t>
  </si>
  <si>
    <t>Водоснабжение и водоотведение ОДН на СОИ в МКД</t>
  </si>
  <si>
    <t>Работа автотранспорта</t>
  </si>
  <si>
    <t>Ремонт и содержание бензокосы (в т.ч. ГСМ)</t>
  </si>
  <si>
    <t>Осмотр вентиляционных шахт</t>
  </si>
  <si>
    <t>Ремонт подъезда №6</t>
  </si>
  <si>
    <t>Ремонт подъездов (покраска сапожков)</t>
  </si>
  <si>
    <t>Изготовление двери, замок</t>
  </si>
  <si>
    <t xml:space="preserve">Осмотр теплового узла </t>
  </si>
  <si>
    <t>Установка хомута на трубе отопления (чердак)</t>
  </si>
  <si>
    <t xml:space="preserve">Устранение завоздушивания </t>
  </si>
  <si>
    <t>ремонт электродвигателя (демонта, монтаж до и после ремонта)</t>
  </si>
  <si>
    <t>Изоляция труб ГВС на чердаке</t>
  </si>
  <si>
    <t>Осмтр стояков ГХВС</t>
  </si>
  <si>
    <t>Замена вводных кранов ГХВС (подвал)</t>
  </si>
  <si>
    <t>Осмотр системы водоотведения</t>
  </si>
  <si>
    <t>Обследование щитков и распред коробок</t>
  </si>
  <si>
    <t xml:space="preserve">Замена патрона </t>
  </si>
  <si>
    <t>Замена участка провода</t>
  </si>
  <si>
    <t>Налоги (УСН, транспортный)</t>
  </si>
  <si>
    <t>ФОТ (с налогами)</t>
  </si>
  <si>
    <t xml:space="preserve">Ремонт и содержание ОС </t>
  </si>
  <si>
    <t>Малоценное оборудование</t>
  </si>
  <si>
    <t>Аренда помещения под офис</t>
  </si>
  <si>
    <t>Коммунальные услуги помещения под офис</t>
  </si>
  <si>
    <t>аудиторские услуги в ГИС ЖКХ</t>
  </si>
  <si>
    <t>Билет междугородний</t>
  </si>
  <si>
    <t>Возмещение ущерба собственникам</t>
  </si>
  <si>
    <t>грозозащита</t>
  </si>
  <si>
    <t>диагностика электродвигателя</t>
  </si>
  <si>
    <t>Информационно-консультационные услуги</t>
  </si>
  <si>
    <t>поверка пирометры,термометры инфракрасные</t>
  </si>
  <si>
    <t>Програмное обеспечение</t>
  </si>
  <si>
    <t>Санитарные нормы и правила</t>
  </si>
  <si>
    <t>Сервисное обслуживание,техническое сопровождение и ремонт ККТ</t>
  </si>
  <si>
    <t>Судебные издержки</t>
  </si>
  <si>
    <t>услуги по обращению с ТКО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</si>
</sst>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2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1" fontId="1" fillId="0" borderId="1" xfId="0" applyNumberFormat="1" applyFon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4" fontId="1" fillId="0" borderId="3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2" fontId="1" fillId="0" borderId="3" xfId="0" applyNumberFormat="1" applyFont="1" applyBorder="1" applyAlignment="1">
      <alignment horizontal="right" wrapText="1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0" fontId="2" fillId="0" borderId="0" xfId="0" applyNumberFormat="1" applyAlignment="1">
      <alignment horizontal="left" wrapText="1"/>
    </xf>
    <xf numFmtId="4" fontId="2" fillId="0" borderId="0" xfId="0" applyNumberFormat="1" applyAlignment="1">
      <alignment horizontal="right" wrapText="1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  <xf numFmtId="0" fontId="1" fillId="0" borderId="0" xfId="0" applyFill="1" applyAlignment="1">
      <alignment horizontal="left"/>
    </xf>
    <xf numFmtId="4" fontId="4" fillId="0" borderId="0" xfId="0" applyNumberFormat="1" applyFont="1" applyFill="1" applyBorder="1" applyAlignment="1">
      <alignment horizontal="right" wrapText="1"/>
    </xf>
    <xf numFmtId="0" fontId="1" fillId="0" borderId="0" xfId="0" applyFill="1" applyAlignment="1">
      <alignment/>
    </xf>
    <xf numFmtId="0" fontId="1" fillId="0" borderId="0" xfId="0" applyFont="1" applyFill="1" applyAlignment="1">
      <alignment horizontal="left"/>
    </xf>
    <xf numFmtId="4" fontId="1" fillId="0" borderId="0" xfId="0" applyNumberFormat="1" applyFill="1" applyAlignment="1">
      <alignment horizontal="left"/>
    </xf>
    <xf numFmtId="2" fontId="1" fillId="0" borderId="0" xfId="0" applyNumberFormat="1" applyFill="1" applyAlignment="1">
      <alignment horizontal="left"/>
    </xf>
    <xf numFmtId="4" fontId="1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8"/>
  <sheetViews>
    <sheetView tabSelected="1" workbookViewId="0" topLeftCell="B7">
      <selection activeCell="A1" sqref="A1:A16384"/>
    </sheetView>
  </sheetViews>
  <sheetFormatPr defaultColWidth="9.33203125" defaultRowHeight="11.25"/>
  <cols>
    <col min="1" max="1" width="11.5" style="1" hidden="1" customWidth="1"/>
    <col min="2" max="2" width="90" style="1" customWidth="1"/>
    <col min="3" max="3" width="24.66015625" style="1" customWidth="1"/>
    <col min="4" max="7" width="19.5" style="0" customWidth="1"/>
    <col min="8" max="16384" width="10.66015625" style="0" customWidth="1"/>
  </cols>
  <sheetData>
    <row r="1" spans="1:3" ht="15.75" customHeight="1">
      <c r="A1" s="7"/>
      <c r="B1" s="8"/>
      <c r="C1" s="8"/>
    </row>
    <row r="2" spans="1:7" s="1" customFormat="1" ht="18.75" customHeight="1">
      <c r="A2" s="60" t="s">
        <v>0</v>
      </c>
      <c r="B2" s="60"/>
      <c r="C2" s="60"/>
      <c r="D2" s="8"/>
      <c r="E2" s="8"/>
      <c r="F2" s="8"/>
      <c r="G2" s="8"/>
    </row>
    <row r="3" spans="1:7" s="1" customFormat="1" ht="18.75" customHeight="1">
      <c r="A3" s="60" t="s">
        <v>1</v>
      </c>
      <c r="B3" s="60"/>
      <c r="C3" s="60"/>
      <c r="D3" s="8"/>
      <c r="E3" s="8"/>
      <c r="F3" s="8"/>
      <c r="G3" s="8"/>
    </row>
    <row r="4" spans="1:7" s="1" customFormat="1" ht="15.75" customHeight="1">
      <c r="A4" s="61" t="s">
        <v>2</v>
      </c>
      <c r="B4" s="62"/>
      <c r="C4" s="62"/>
      <c r="D4" s="8"/>
      <c r="E4" s="8"/>
      <c r="F4" s="8"/>
      <c r="G4" s="8"/>
    </row>
    <row r="5" spans="1:7" s="1" customFormat="1" ht="32.25" customHeight="1">
      <c r="A5" s="62" t="s">
        <v>3</v>
      </c>
      <c r="B5" s="62"/>
      <c r="C5" s="62"/>
      <c r="D5" s="8"/>
      <c r="E5" s="8"/>
      <c r="F5" s="8"/>
      <c r="G5" s="8"/>
    </row>
    <row r="6" spans="1:3" ht="18.75" customHeight="1">
      <c r="A6" s="7"/>
      <c r="B6" s="8"/>
      <c r="C6" s="8"/>
    </row>
    <row r="7" spans="1:7" s="1" customFormat="1" ht="18.75" customHeight="1">
      <c r="A7" s="55" t="s">
        <v>4</v>
      </c>
      <c r="B7" s="55"/>
      <c r="C7" s="55"/>
      <c r="D7" s="8"/>
      <c r="E7" s="8"/>
      <c r="F7" s="8"/>
      <c r="G7" s="8"/>
    </row>
    <row r="8" spans="1:3" ht="15.75" customHeight="1">
      <c r="A8" s="7"/>
      <c r="B8" s="8"/>
      <c r="C8" s="8"/>
    </row>
    <row r="9" spans="1:7" s="1" customFormat="1" ht="15.75" customHeight="1">
      <c r="A9" s="9"/>
      <c r="B9" s="56" t="s">
        <v>5</v>
      </c>
      <c r="C9" s="57"/>
      <c r="D9" s="8"/>
      <c r="E9" s="8"/>
      <c r="F9" s="8"/>
      <c r="G9" s="8"/>
    </row>
    <row r="10" spans="1:7" s="1" customFormat="1" ht="15.75" customHeight="1">
      <c r="A10" s="10"/>
      <c r="B10" s="11" t="s">
        <v>6</v>
      </c>
      <c r="C10" s="3">
        <v>10</v>
      </c>
      <c r="D10" s="8"/>
      <c r="E10" s="8"/>
      <c r="F10" s="8"/>
      <c r="G10" s="8"/>
    </row>
    <row r="11" spans="1:7" s="1" customFormat="1" ht="15.75" customHeight="1">
      <c r="A11" s="10"/>
      <c r="B11" s="11" t="s">
        <v>7</v>
      </c>
      <c r="C11" s="3">
        <v>6</v>
      </c>
      <c r="D11" s="8"/>
      <c r="E11" s="8"/>
      <c r="F11" s="8"/>
      <c r="G11" s="8"/>
    </row>
    <row r="12" spans="1:7" s="1" customFormat="1" ht="15.75" customHeight="1">
      <c r="A12" s="10"/>
      <c r="B12" s="11" t="s">
        <v>8</v>
      </c>
      <c r="C12" s="3">
        <v>239</v>
      </c>
      <c r="D12" s="8"/>
      <c r="E12" s="8"/>
      <c r="F12" s="8"/>
      <c r="G12" s="8"/>
    </row>
    <row r="13" spans="1:7" s="1" customFormat="1" ht="15.75" customHeight="1">
      <c r="A13" s="10"/>
      <c r="B13" s="11" t="s">
        <v>9</v>
      </c>
      <c r="C13" s="4">
        <v>13484.6</v>
      </c>
      <c r="D13" s="8"/>
      <c r="E13" s="8"/>
      <c r="F13" s="8"/>
      <c r="G13" s="8"/>
    </row>
    <row r="14" spans="1:7" s="1" customFormat="1" ht="15.75" customHeight="1">
      <c r="A14" s="13"/>
      <c r="B14" s="58" t="s">
        <v>10</v>
      </c>
      <c r="C14" s="59"/>
      <c r="D14" s="8"/>
      <c r="E14" s="8"/>
      <c r="F14" s="8"/>
      <c r="G14" s="8"/>
    </row>
    <row r="15" spans="1:7" s="1" customFormat="1" ht="15.75" customHeight="1">
      <c r="A15" s="10"/>
      <c r="B15" s="14" t="s">
        <v>52</v>
      </c>
      <c r="C15" s="15">
        <v>657653.82</v>
      </c>
      <c r="D15" s="8"/>
      <c r="E15" s="8"/>
      <c r="F15" s="8"/>
      <c r="G15" s="8"/>
    </row>
    <row r="16" spans="1:7" s="1" customFormat="1" ht="61.5" customHeight="1">
      <c r="A16" s="10"/>
      <c r="B16" s="14" t="s">
        <v>53</v>
      </c>
      <c r="C16" s="16">
        <v>28376.7</v>
      </c>
      <c r="D16" s="17" t="s">
        <v>54</v>
      </c>
      <c r="E16" s="18" t="s">
        <v>13</v>
      </c>
      <c r="F16" s="18" t="s">
        <v>55</v>
      </c>
      <c r="G16" s="17" t="s">
        <v>95</v>
      </c>
    </row>
    <row r="17" spans="1:7" s="1" customFormat="1" ht="15.75" customHeight="1">
      <c r="A17" s="10"/>
      <c r="B17" s="21" t="s">
        <v>56</v>
      </c>
      <c r="C17" s="12">
        <v>2184505.56</v>
      </c>
      <c r="D17" s="19">
        <v>2138547.84</v>
      </c>
      <c r="E17" s="20">
        <f>2213534.96+C16</f>
        <v>2241911.66</v>
      </c>
      <c r="F17" s="20">
        <f>C26</f>
        <v>2304228.2399999998</v>
      </c>
      <c r="G17" s="20">
        <f>D17+E17+C16-F17</f>
        <v>2104607.9600000004</v>
      </c>
    </row>
    <row r="18" spans="1:7" s="1" customFormat="1" ht="32.25" customHeight="1">
      <c r="A18" s="10">
        <v>22</v>
      </c>
      <c r="B18" s="21" t="s">
        <v>97</v>
      </c>
      <c r="C18" s="12">
        <v>402255.48</v>
      </c>
      <c r="D18" s="19">
        <v>-505386.66</v>
      </c>
      <c r="E18" s="20">
        <v>400061.92</v>
      </c>
      <c r="F18" s="22">
        <f>C126</f>
        <v>495413.83</v>
      </c>
      <c r="G18" s="20">
        <f>D18+E18-F18</f>
        <v>-600738.5700000001</v>
      </c>
    </row>
    <row r="19" spans="1:7" s="1" customFormat="1" ht="32.25" customHeight="1">
      <c r="A19" s="10"/>
      <c r="B19" s="21" t="s">
        <v>98</v>
      </c>
      <c r="C19" s="12">
        <v>0</v>
      </c>
      <c r="D19" s="19">
        <v>-37587.06</v>
      </c>
      <c r="E19" s="20">
        <v>12296.12</v>
      </c>
      <c r="F19" s="22">
        <f>C129</f>
        <v>0</v>
      </c>
      <c r="G19" s="20">
        <f>D19+E19-F19</f>
        <v>-25290.939999999995</v>
      </c>
    </row>
    <row r="20" spans="1:7" s="1" customFormat="1" ht="32.25" customHeight="1">
      <c r="A20" s="10">
        <v>25</v>
      </c>
      <c r="B20" s="21" t="s">
        <v>96</v>
      </c>
      <c r="C20" s="12">
        <v>84110.6</v>
      </c>
      <c r="D20" s="19">
        <v>0</v>
      </c>
      <c r="E20" s="20">
        <v>59525.31</v>
      </c>
      <c r="F20" s="23">
        <f>C134</f>
        <v>92566.02</v>
      </c>
      <c r="G20" s="20">
        <f>D20+E20-F20</f>
        <v>-33040.71000000001</v>
      </c>
    </row>
    <row r="21" spans="1:7" s="1" customFormat="1" ht="32.25" customHeight="1">
      <c r="A21" s="10"/>
      <c r="B21" s="2" t="s">
        <v>11</v>
      </c>
      <c r="C21" s="12">
        <v>566353.56</v>
      </c>
      <c r="D21" s="19">
        <v>333910.22</v>
      </c>
      <c r="E21" s="20">
        <v>577840.5</v>
      </c>
      <c r="F21" s="23">
        <f>C130</f>
        <v>527269.36</v>
      </c>
      <c r="G21" s="20">
        <f>D21+E21-F21</f>
        <v>384481.36</v>
      </c>
    </row>
    <row r="22" spans="1:7" s="1" customFormat="1" ht="15.75" customHeight="1">
      <c r="A22" s="10"/>
      <c r="B22" s="2" t="s">
        <v>57</v>
      </c>
      <c r="C22" s="12">
        <v>7020</v>
      </c>
      <c r="D22" s="19">
        <v>9427.48</v>
      </c>
      <c r="E22" s="20">
        <v>8501.67</v>
      </c>
      <c r="F22" s="23">
        <f>C137</f>
        <v>8235.51</v>
      </c>
      <c r="G22" s="20">
        <f>D22+E22-F22</f>
        <v>9693.640000000001</v>
      </c>
    </row>
    <row r="23" spans="1:7" s="1" customFormat="1" ht="15.75" customHeight="1">
      <c r="A23" s="10"/>
      <c r="B23" s="14" t="s">
        <v>12</v>
      </c>
      <c r="C23" s="24">
        <f>SUM(C17:C22)</f>
        <v>3244245.2</v>
      </c>
      <c r="D23" s="25">
        <f>SUM(D17:D22)</f>
        <v>1938911.8199999998</v>
      </c>
      <c r="E23" s="26">
        <f>SUM(E17:E22)</f>
        <v>3300137.18</v>
      </c>
      <c r="F23" s="26">
        <f>SUM(F17:F22)</f>
        <v>3427712.9599999995</v>
      </c>
      <c r="G23" s="26">
        <f>SUM(G17:G22)</f>
        <v>1839712.7400000005</v>
      </c>
    </row>
    <row r="24" spans="1:8" s="1" customFormat="1" ht="15.75" customHeight="1">
      <c r="A24" s="10"/>
      <c r="B24" s="14" t="s">
        <v>13</v>
      </c>
      <c r="C24" s="24">
        <f>E23</f>
        <v>3300137.18</v>
      </c>
      <c r="D24" s="63"/>
      <c r="E24" s="64"/>
      <c r="F24" s="63"/>
      <c r="G24" s="63"/>
      <c r="H24" s="65"/>
    </row>
    <row r="25" spans="1:8" s="1" customFormat="1" ht="15.75" customHeight="1">
      <c r="A25" s="13"/>
      <c r="B25" s="27" t="s">
        <v>14</v>
      </c>
      <c r="C25" s="28">
        <f>C26+C126+C129+C130+C134+C137</f>
        <v>3427712.9599999995</v>
      </c>
      <c r="D25" s="63"/>
      <c r="E25" s="63"/>
      <c r="F25" s="63"/>
      <c r="G25" s="63"/>
      <c r="H25" s="65"/>
    </row>
    <row r="26" spans="1:8" s="1" customFormat="1" ht="15.75" customHeight="1">
      <c r="A26" s="10"/>
      <c r="B26" s="14" t="s">
        <v>15</v>
      </c>
      <c r="C26" s="24">
        <f>C27+C46+C101</f>
        <v>2304228.2399999998</v>
      </c>
      <c r="D26" s="63"/>
      <c r="E26" s="66"/>
      <c r="F26" s="63"/>
      <c r="G26" s="63"/>
      <c r="H26" s="65"/>
    </row>
    <row r="27" spans="1:8" s="1" customFormat="1" ht="15.75" customHeight="1">
      <c r="A27" s="29">
        <v>1</v>
      </c>
      <c r="B27" s="30" t="s">
        <v>58</v>
      </c>
      <c r="C27" s="24">
        <f>C28+C33+C37+C39+C41+C44</f>
        <v>451831.28</v>
      </c>
      <c r="D27" s="63"/>
      <c r="E27" s="63"/>
      <c r="F27" s="63"/>
      <c r="G27" s="63"/>
      <c r="H27" s="65"/>
    </row>
    <row r="28" spans="1:8" s="1" customFormat="1" ht="15.75" customHeight="1">
      <c r="A28" s="31">
        <v>1</v>
      </c>
      <c r="B28" s="32" t="s">
        <v>59</v>
      </c>
      <c r="C28" s="24">
        <f>SUM(C29:C32)</f>
        <v>295677.60000000003</v>
      </c>
      <c r="D28" s="63"/>
      <c r="E28" s="63"/>
      <c r="F28" s="63"/>
      <c r="G28" s="63"/>
      <c r="H28" s="65"/>
    </row>
    <row r="29" spans="1:8" s="1" customFormat="1" ht="15.75" customHeight="1">
      <c r="A29" s="10">
        <v>1</v>
      </c>
      <c r="B29" s="11" t="s">
        <v>28</v>
      </c>
      <c r="C29" s="5">
        <v>1141.18</v>
      </c>
      <c r="D29" s="63"/>
      <c r="E29" s="63"/>
      <c r="F29" s="63"/>
      <c r="G29" s="63"/>
      <c r="H29" s="65"/>
    </row>
    <row r="30" spans="1:8" s="1" customFormat="1" ht="15.75" customHeight="1">
      <c r="A30" s="10">
        <v>1</v>
      </c>
      <c r="B30" s="11" t="s">
        <v>29</v>
      </c>
      <c r="C30" s="12">
        <v>79963.55</v>
      </c>
      <c r="D30" s="63"/>
      <c r="E30" s="63"/>
      <c r="F30" s="63"/>
      <c r="G30" s="63"/>
      <c r="H30" s="65"/>
    </row>
    <row r="31" spans="1:8" s="1" customFormat="1" ht="15.75" customHeight="1">
      <c r="A31" s="10">
        <v>1</v>
      </c>
      <c r="B31" s="11" t="s">
        <v>16</v>
      </c>
      <c r="C31" s="5">
        <v>214392.78</v>
      </c>
      <c r="D31" s="63"/>
      <c r="E31" s="63"/>
      <c r="F31" s="63"/>
      <c r="G31" s="63"/>
      <c r="H31" s="65"/>
    </row>
    <row r="32" spans="1:8" s="1" customFormat="1" ht="15.75" customHeight="1">
      <c r="A32" s="10">
        <v>1</v>
      </c>
      <c r="B32" s="11" t="s">
        <v>60</v>
      </c>
      <c r="C32" s="33">
        <v>180.09</v>
      </c>
      <c r="D32" s="63"/>
      <c r="E32" s="63"/>
      <c r="F32" s="63"/>
      <c r="G32" s="63"/>
      <c r="H32" s="65"/>
    </row>
    <row r="33" spans="1:8" s="1" customFormat="1" ht="15.75" customHeight="1">
      <c r="A33" s="31">
        <v>2</v>
      </c>
      <c r="B33" s="32" t="s">
        <v>61</v>
      </c>
      <c r="C33" s="24">
        <f>SUM(C34:C36)</f>
        <v>130095.45</v>
      </c>
      <c r="D33" s="63"/>
      <c r="E33" s="63"/>
      <c r="F33" s="63"/>
      <c r="G33" s="63"/>
      <c r="H33" s="65"/>
    </row>
    <row r="34" spans="1:8" s="1" customFormat="1" ht="15.75" customHeight="1">
      <c r="A34" s="34">
        <v>2</v>
      </c>
      <c r="B34" s="35" t="s">
        <v>29</v>
      </c>
      <c r="C34" s="12">
        <v>112016.42</v>
      </c>
      <c r="D34" s="63"/>
      <c r="E34" s="63"/>
      <c r="F34" s="63"/>
      <c r="G34" s="63"/>
      <c r="H34" s="65"/>
    </row>
    <row r="35" spans="1:8" s="1" customFormat="1" ht="15.75" customHeight="1">
      <c r="A35" s="34"/>
      <c r="B35" s="2" t="s">
        <v>23</v>
      </c>
      <c r="C35" s="5">
        <v>15183.4</v>
      </c>
      <c r="D35" s="63"/>
      <c r="E35" s="63"/>
      <c r="F35" s="63"/>
      <c r="G35" s="63"/>
      <c r="H35" s="65"/>
    </row>
    <row r="36" spans="1:8" s="1" customFormat="1" ht="15.75" customHeight="1">
      <c r="A36" s="34"/>
      <c r="B36" s="2" t="s">
        <v>38</v>
      </c>
      <c r="C36" s="5">
        <v>2895.63</v>
      </c>
      <c r="D36" s="63"/>
      <c r="E36" s="63"/>
      <c r="F36" s="63"/>
      <c r="G36" s="63"/>
      <c r="H36" s="65"/>
    </row>
    <row r="37" spans="1:8" s="1" customFormat="1" ht="15.75" customHeight="1">
      <c r="A37" s="31">
        <v>3</v>
      </c>
      <c r="B37" s="32" t="s">
        <v>62</v>
      </c>
      <c r="C37" s="24">
        <f>SUM(C38:C38)</f>
        <v>12630.35</v>
      </c>
      <c r="D37" s="63"/>
      <c r="E37" s="67"/>
      <c r="F37" s="63"/>
      <c r="G37" s="63"/>
      <c r="H37" s="65"/>
    </row>
    <row r="38" spans="1:8" s="1" customFormat="1" ht="15.75" customHeight="1">
      <c r="A38" s="10">
        <v>3</v>
      </c>
      <c r="B38" s="11" t="s">
        <v>100</v>
      </c>
      <c r="C38" s="36">
        <v>12630.35</v>
      </c>
      <c r="D38" s="63"/>
      <c r="E38" s="63"/>
      <c r="F38" s="63"/>
      <c r="G38" s="63"/>
      <c r="H38" s="65"/>
    </row>
    <row r="39" spans="1:8" s="1" customFormat="1" ht="15.75" customHeight="1">
      <c r="A39" s="31">
        <v>4</v>
      </c>
      <c r="B39" s="32" t="s">
        <v>63</v>
      </c>
      <c r="C39" s="37">
        <f>SUM(C40)</f>
        <v>1189.76</v>
      </c>
      <c r="D39" s="63"/>
      <c r="E39" s="63"/>
      <c r="F39" s="63"/>
      <c r="G39" s="63"/>
      <c r="H39" s="65"/>
    </row>
    <row r="40" spans="1:8" s="1" customFormat="1" ht="15.75" customHeight="1">
      <c r="A40" s="10">
        <v>4</v>
      </c>
      <c r="B40" s="11" t="s">
        <v>64</v>
      </c>
      <c r="C40" s="6">
        <v>1189.76</v>
      </c>
      <c r="D40" s="63"/>
      <c r="E40" s="63"/>
      <c r="F40" s="68"/>
      <c r="G40" s="63"/>
      <c r="H40" s="65"/>
    </row>
    <row r="41" spans="1:8" s="1" customFormat="1" ht="15.75" customHeight="1">
      <c r="A41" s="31">
        <v>5</v>
      </c>
      <c r="B41" s="38" t="s">
        <v>65</v>
      </c>
      <c r="C41" s="37">
        <f>SUM(C42:C43)</f>
        <v>5870.12</v>
      </c>
      <c r="D41" s="63"/>
      <c r="E41" s="63"/>
      <c r="F41" s="63"/>
      <c r="G41" s="63"/>
      <c r="H41" s="65"/>
    </row>
    <row r="42" spans="1:8" s="1" customFormat="1" ht="15.75" customHeight="1">
      <c r="A42" s="31">
        <v>5</v>
      </c>
      <c r="B42" s="35" t="s">
        <v>29</v>
      </c>
      <c r="C42" s="39">
        <v>861.24</v>
      </c>
      <c r="D42" s="63"/>
      <c r="E42" s="63"/>
      <c r="F42" s="63"/>
      <c r="G42" s="63"/>
      <c r="H42" s="65"/>
    </row>
    <row r="43" spans="1:8" s="1" customFormat="1" ht="15.75" customHeight="1">
      <c r="A43" s="10">
        <v>5</v>
      </c>
      <c r="B43" s="11" t="s">
        <v>101</v>
      </c>
      <c r="C43" s="39">
        <v>5008.88</v>
      </c>
      <c r="D43" s="63"/>
      <c r="E43" s="63"/>
      <c r="F43" s="63"/>
      <c r="G43" s="63"/>
      <c r="H43" s="65"/>
    </row>
    <row r="44" spans="1:8" s="1" customFormat="1" ht="15.75" customHeight="1">
      <c r="A44" s="31">
        <v>6</v>
      </c>
      <c r="B44" s="38" t="s">
        <v>66</v>
      </c>
      <c r="C44" s="37">
        <f>SUM(C45:C45)</f>
        <v>6368</v>
      </c>
      <c r="D44" s="63"/>
      <c r="E44" s="63"/>
      <c r="F44" s="63"/>
      <c r="G44" s="63"/>
      <c r="H44" s="65"/>
    </row>
    <row r="45" spans="1:8" s="1" customFormat="1" ht="15.75" customHeight="1">
      <c r="A45" s="10">
        <v>6</v>
      </c>
      <c r="B45" s="11" t="s">
        <v>67</v>
      </c>
      <c r="C45" s="5">
        <v>6368</v>
      </c>
      <c r="D45" s="63"/>
      <c r="E45" s="63"/>
      <c r="F45" s="63"/>
      <c r="G45" s="63"/>
      <c r="H45" s="65"/>
    </row>
    <row r="46" spans="1:8" s="1" customFormat="1" ht="15.75" customHeight="1">
      <c r="A46" s="10">
        <v>8</v>
      </c>
      <c r="B46" s="40" t="s">
        <v>68</v>
      </c>
      <c r="C46" s="24">
        <f>C47+C54+C86+C88+C91+C93</f>
        <v>1070971.2</v>
      </c>
      <c r="D46" s="63"/>
      <c r="E46" s="63"/>
      <c r="F46" s="63"/>
      <c r="G46" s="63"/>
      <c r="H46" s="65"/>
    </row>
    <row r="47" spans="1:8" s="1" customFormat="1" ht="32.25" customHeight="1">
      <c r="A47" s="10">
        <v>8</v>
      </c>
      <c r="B47" s="41" t="s">
        <v>69</v>
      </c>
      <c r="C47" s="24">
        <f>SUM(C48:C53)</f>
        <v>316250.19</v>
      </c>
      <c r="D47" s="66"/>
      <c r="E47" s="63"/>
      <c r="F47" s="63"/>
      <c r="G47" s="63"/>
      <c r="H47" s="65"/>
    </row>
    <row r="48" spans="1:8" s="1" customFormat="1" ht="15.75" customHeight="1">
      <c r="A48" s="10">
        <v>8</v>
      </c>
      <c r="B48" s="2" t="s">
        <v>18</v>
      </c>
      <c r="C48" s="5">
        <v>1499.85</v>
      </c>
      <c r="D48" s="63"/>
      <c r="E48" s="63"/>
      <c r="F48" s="63"/>
      <c r="G48" s="63"/>
      <c r="H48" s="65"/>
    </row>
    <row r="49" spans="1:8" s="1" customFormat="1" ht="15.75" customHeight="1">
      <c r="A49" s="10"/>
      <c r="B49" s="2" t="s">
        <v>19</v>
      </c>
      <c r="C49" s="6">
        <v>4116</v>
      </c>
      <c r="D49" s="63"/>
      <c r="E49" s="63"/>
      <c r="F49" s="63"/>
      <c r="G49" s="63"/>
      <c r="H49" s="65"/>
    </row>
    <row r="50" spans="1:8" s="1" customFormat="1" ht="15.75" customHeight="1">
      <c r="A50" s="10"/>
      <c r="B50" s="2" t="s">
        <v>34</v>
      </c>
      <c r="C50" s="5">
        <v>1554</v>
      </c>
      <c r="D50" s="63"/>
      <c r="E50" s="63"/>
      <c r="F50" s="63"/>
      <c r="G50" s="63"/>
      <c r="H50" s="65"/>
    </row>
    <row r="51" spans="1:8" s="1" customFormat="1" ht="15.75" customHeight="1">
      <c r="A51" s="10">
        <v>8</v>
      </c>
      <c r="B51" s="2" t="s">
        <v>103</v>
      </c>
      <c r="C51" s="5">
        <v>302750.33</v>
      </c>
      <c r="D51" s="66"/>
      <c r="E51" s="63"/>
      <c r="F51" s="63"/>
      <c r="G51" s="63"/>
      <c r="H51" s="65"/>
    </row>
    <row r="52" spans="1:8" s="1" customFormat="1" ht="15.75" customHeight="1">
      <c r="A52" s="10"/>
      <c r="B52" s="2" t="s">
        <v>104</v>
      </c>
      <c r="C52" s="5">
        <v>3007.39</v>
      </c>
      <c r="D52" s="66"/>
      <c r="E52" s="63"/>
      <c r="F52" s="63"/>
      <c r="G52" s="63"/>
      <c r="H52" s="65"/>
    </row>
    <row r="53" spans="1:8" s="1" customFormat="1" ht="15.75" customHeight="1">
      <c r="A53" s="10">
        <v>8</v>
      </c>
      <c r="B53" s="2" t="s">
        <v>105</v>
      </c>
      <c r="C53" s="6">
        <v>3322.62</v>
      </c>
      <c r="D53" s="63"/>
      <c r="E53" s="63"/>
      <c r="F53" s="63"/>
      <c r="G53" s="63"/>
      <c r="H53" s="65"/>
    </row>
    <row r="54" spans="1:8" s="1" customFormat="1" ht="15.75" customHeight="1">
      <c r="A54" s="10">
        <v>9</v>
      </c>
      <c r="B54" s="42" t="s">
        <v>70</v>
      </c>
      <c r="C54" s="24">
        <f>C55+C66+C72+C76</f>
        <v>241887.06</v>
      </c>
      <c r="D54" s="63"/>
      <c r="E54" s="63"/>
      <c r="F54" s="63"/>
      <c r="G54" s="63"/>
      <c r="H54" s="65"/>
    </row>
    <row r="55" spans="1:8" s="1" customFormat="1" ht="15.75" customHeight="1">
      <c r="A55" s="10">
        <v>9</v>
      </c>
      <c r="B55" s="43" t="s">
        <v>71</v>
      </c>
      <c r="C55" s="24">
        <f>SUM(C56:C65)</f>
        <v>86397.07</v>
      </c>
      <c r="D55" s="63"/>
      <c r="E55" s="63"/>
      <c r="F55" s="63"/>
      <c r="G55" s="63"/>
      <c r="H55" s="65"/>
    </row>
    <row r="56" spans="1:8" s="1" customFormat="1" ht="15.75" customHeight="1">
      <c r="A56" s="10">
        <v>9</v>
      </c>
      <c r="B56" s="11" t="s">
        <v>106</v>
      </c>
      <c r="C56" s="12">
        <v>4724.56</v>
      </c>
      <c r="D56" s="66"/>
      <c r="E56" s="63"/>
      <c r="F56" s="63"/>
      <c r="G56" s="63"/>
      <c r="H56" s="65"/>
    </row>
    <row r="57" spans="1:8" s="1" customFormat="1" ht="15.75" customHeight="1">
      <c r="A57" s="10"/>
      <c r="B57" s="11" t="s">
        <v>108</v>
      </c>
      <c r="C57" s="12">
        <v>2768.31</v>
      </c>
      <c r="D57" s="66"/>
      <c r="E57" s="63"/>
      <c r="F57" s="63"/>
      <c r="G57" s="63"/>
      <c r="H57" s="65"/>
    </row>
    <row r="58" spans="1:8" s="1" customFormat="1" ht="15.75" customHeight="1">
      <c r="A58" s="10"/>
      <c r="B58" s="11" t="s">
        <v>107</v>
      </c>
      <c r="C58" s="12">
        <v>1646.14</v>
      </c>
      <c r="D58" s="66"/>
      <c r="E58" s="63"/>
      <c r="F58" s="63"/>
      <c r="G58" s="63"/>
      <c r="H58" s="65"/>
    </row>
    <row r="59" spans="1:8" s="1" customFormat="1" ht="15.75" customHeight="1">
      <c r="A59" s="10"/>
      <c r="B59" s="2" t="s">
        <v>109</v>
      </c>
      <c r="C59" s="5">
        <v>44630.7</v>
      </c>
      <c r="D59" s="63"/>
      <c r="E59" s="66"/>
      <c r="F59" s="63"/>
      <c r="G59" s="63"/>
      <c r="H59" s="65"/>
    </row>
    <row r="60" spans="1:8" s="1" customFormat="1" ht="15.75" customHeight="1">
      <c r="A60" s="10"/>
      <c r="B60" s="2" t="s">
        <v>22</v>
      </c>
      <c r="C60" s="5">
        <v>5421.44</v>
      </c>
      <c r="D60" s="63"/>
      <c r="E60" s="63"/>
      <c r="F60" s="63"/>
      <c r="G60" s="63"/>
      <c r="H60" s="65"/>
    </row>
    <row r="61" spans="1:8" s="1" customFormat="1" ht="15.75" customHeight="1">
      <c r="A61" s="10"/>
      <c r="B61" s="2" t="s">
        <v>31</v>
      </c>
      <c r="C61" s="6">
        <v>365.68</v>
      </c>
      <c r="D61" s="63"/>
      <c r="E61" s="63"/>
      <c r="F61" s="63"/>
      <c r="G61" s="63"/>
      <c r="H61" s="65"/>
    </row>
    <row r="62" spans="1:8" s="1" customFormat="1" ht="15.75" customHeight="1">
      <c r="A62" s="10"/>
      <c r="B62" s="2" t="s">
        <v>44</v>
      </c>
      <c r="C62" s="6">
        <v>954.85</v>
      </c>
      <c r="D62" s="63"/>
      <c r="E62" s="63"/>
      <c r="F62" s="63"/>
      <c r="G62" s="63"/>
      <c r="H62" s="65"/>
    </row>
    <row r="63" spans="1:8" s="1" customFormat="1" ht="15.75" customHeight="1">
      <c r="A63" s="10"/>
      <c r="B63" s="2" t="s">
        <v>39</v>
      </c>
      <c r="C63" s="5">
        <v>19764.82</v>
      </c>
      <c r="D63" s="63"/>
      <c r="E63" s="63"/>
      <c r="F63" s="63"/>
      <c r="G63" s="63"/>
      <c r="H63" s="65"/>
    </row>
    <row r="64" spans="1:8" s="1" customFormat="1" ht="15.75" customHeight="1">
      <c r="A64" s="10"/>
      <c r="B64" s="2" t="s">
        <v>40</v>
      </c>
      <c r="C64" s="5">
        <v>3562.44</v>
      </c>
      <c r="D64" s="63"/>
      <c r="E64" s="63"/>
      <c r="F64" s="63"/>
      <c r="G64" s="63"/>
      <c r="H64" s="65"/>
    </row>
    <row r="65" spans="1:8" s="1" customFormat="1" ht="15.75" customHeight="1">
      <c r="A65" s="10"/>
      <c r="B65" s="2" t="s">
        <v>41</v>
      </c>
      <c r="C65" s="5">
        <v>2558.13</v>
      </c>
      <c r="D65" s="63"/>
      <c r="E65" s="63"/>
      <c r="F65" s="63"/>
      <c r="G65" s="63"/>
      <c r="H65" s="65"/>
    </row>
    <row r="66" spans="1:8" s="1" customFormat="1" ht="15.75" customHeight="1">
      <c r="A66" s="10">
        <v>10</v>
      </c>
      <c r="B66" s="44" t="s">
        <v>72</v>
      </c>
      <c r="C66" s="24">
        <f>SUM(C67:C71)</f>
        <v>95812.01</v>
      </c>
      <c r="D66" s="63"/>
      <c r="E66" s="63"/>
      <c r="F66" s="63"/>
      <c r="G66" s="63"/>
      <c r="H66" s="65"/>
    </row>
    <row r="67" spans="1:8" s="1" customFormat="1" ht="15.75" customHeight="1">
      <c r="A67" s="10"/>
      <c r="B67" s="2" t="s">
        <v>111</v>
      </c>
      <c r="C67" s="5">
        <v>5781.82</v>
      </c>
      <c r="D67" s="63"/>
      <c r="E67" s="63"/>
      <c r="F67" s="63"/>
      <c r="G67" s="63"/>
      <c r="H67" s="65"/>
    </row>
    <row r="68" spans="1:8" s="1" customFormat="1" ht="15.75" customHeight="1">
      <c r="A68" s="10"/>
      <c r="B68" s="2" t="s">
        <v>112</v>
      </c>
      <c r="C68" s="5">
        <v>34398.74</v>
      </c>
      <c r="D68" s="63"/>
      <c r="E68" s="63"/>
      <c r="F68" s="63"/>
      <c r="G68" s="63"/>
      <c r="H68" s="65"/>
    </row>
    <row r="69" spans="1:8" s="1" customFormat="1" ht="15.75" customHeight="1">
      <c r="A69" s="10">
        <v>10</v>
      </c>
      <c r="B69" s="2" t="s">
        <v>36</v>
      </c>
      <c r="C69" s="5">
        <v>37850.99</v>
      </c>
      <c r="D69" s="63"/>
      <c r="E69" s="63"/>
      <c r="F69" s="63"/>
      <c r="G69" s="63"/>
      <c r="H69" s="65"/>
    </row>
    <row r="70" spans="1:8" s="1" customFormat="1" ht="15.75" customHeight="1">
      <c r="A70" s="10"/>
      <c r="B70" s="2" t="s">
        <v>110</v>
      </c>
      <c r="C70" s="5">
        <v>5359.88</v>
      </c>
      <c r="D70" s="63"/>
      <c r="E70" s="63"/>
      <c r="F70" s="63"/>
      <c r="G70" s="63"/>
      <c r="H70" s="65"/>
    </row>
    <row r="71" spans="1:8" s="1" customFormat="1" ht="15.75" customHeight="1">
      <c r="A71" s="10"/>
      <c r="B71" s="2" t="s">
        <v>43</v>
      </c>
      <c r="C71" s="5">
        <v>12420.58</v>
      </c>
      <c r="D71" s="63"/>
      <c r="E71" s="63"/>
      <c r="F71" s="63"/>
      <c r="G71" s="63"/>
      <c r="H71" s="65"/>
    </row>
    <row r="72" spans="1:8" s="1" customFormat="1" ht="15.75" customHeight="1">
      <c r="A72" s="10">
        <v>11</v>
      </c>
      <c r="B72" s="45" t="s">
        <v>73</v>
      </c>
      <c r="C72" s="24">
        <f>SUM(C73:C75)</f>
        <v>39190.899999999994</v>
      </c>
      <c r="D72" s="63"/>
      <c r="E72" s="63"/>
      <c r="F72" s="63"/>
      <c r="G72" s="63"/>
      <c r="H72" s="65"/>
    </row>
    <row r="73" spans="1:8" s="1" customFormat="1" ht="15.75" customHeight="1">
      <c r="A73" s="10">
        <v>11</v>
      </c>
      <c r="B73" s="11" t="s">
        <v>74</v>
      </c>
      <c r="C73" s="33">
        <v>29591.75</v>
      </c>
      <c r="D73" s="63"/>
      <c r="E73" s="66"/>
      <c r="F73" s="63"/>
      <c r="G73" s="63"/>
      <c r="H73" s="65"/>
    </row>
    <row r="74" spans="1:8" s="1" customFormat="1" ht="15.75" customHeight="1">
      <c r="A74" s="10"/>
      <c r="B74" s="11" t="s">
        <v>113</v>
      </c>
      <c r="C74" s="33">
        <v>4724.56</v>
      </c>
      <c r="D74" s="63"/>
      <c r="E74" s="63"/>
      <c r="F74" s="63"/>
      <c r="G74" s="63"/>
      <c r="H74" s="65"/>
    </row>
    <row r="75" spans="1:8" s="1" customFormat="1" ht="15.75" customHeight="1">
      <c r="A75" s="10"/>
      <c r="B75" s="2" t="s">
        <v>42</v>
      </c>
      <c r="C75" s="5">
        <v>4874.59</v>
      </c>
      <c r="D75" s="63"/>
      <c r="E75" s="63"/>
      <c r="F75" s="63"/>
      <c r="G75" s="63"/>
      <c r="H75" s="65"/>
    </row>
    <row r="76" spans="1:8" s="1" customFormat="1" ht="15.75" customHeight="1">
      <c r="A76" s="10">
        <v>12</v>
      </c>
      <c r="B76" s="45" t="s">
        <v>75</v>
      </c>
      <c r="C76" s="24">
        <f>SUM(C77:C85)</f>
        <v>20487.079999999998</v>
      </c>
      <c r="D76" s="63"/>
      <c r="E76" s="63"/>
      <c r="F76" s="63"/>
      <c r="G76" s="63"/>
      <c r="H76" s="65"/>
    </row>
    <row r="77" spans="1:8" s="1" customFormat="1" ht="15.75" customHeight="1">
      <c r="A77" s="10">
        <v>12</v>
      </c>
      <c r="B77" s="2" t="s">
        <v>20</v>
      </c>
      <c r="C77" s="6">
        <v>1908.88</v>
      </c>
      <c r="D77" s="63"/>
      <c r="E77" s="63"/>
      <c r="F77" s="63"/>
      <c r="G77" s="63"/>
      <c r="H77" s="65"/>
    </row>
    <row r="78" spans="1:8" s="1" customFormat="1" ht="15.75" customHeight="1">
      <c r="A78" s="10"/>
      <c r="B78" s="2" t="s">
        <v>114</v>
      </c>
      <c r="C78" s="6">
        <v>196.86</v>
      </c>
      <c r="D78" s="63"/>
      <c r="E78" s="63"/>
      <c r="F78" s="63"/>
      <c r="G78" s="63"/>
      <c r="H78" s="65"/>
    </row>
    <row r="79" spans="1:8" s="1" customFormat="1" ht="15.75" customHeight="1">
      <c r="A79" s="10"/>
      <c r="B79" s="2" t="s">
        <v>21</v>
      </c>
      <c r="C79" s="6">
        <v>637.41</v>
      </c>
      <c r="D79" s="63"/>
      <c r="E79" s="63"/>
      <c r="F79" s="63"/>
      <c r="G79" s="63"/>
      <c r="H79" s="65"/>
    </row>
    <row r="80" spans="1:8" s="1" customFormat="1" ht="15.75" customHeight="1">
      <c r="A80" s="10"/>
      <c r="B80" s="2" t="s">
        <v>26</v>
      </c>
      <c r="C80" s="6">
        <v>1923.85</v>
      </c>
      <c r="D80" s="63"/>
      <c r="E80" s="63"/>
      <c r="F80" s="63"/>
      <c r="G80" s="63"/>
      <c r="H80" s="65"/>
    </row>
    <row r="81" spans="1:8" s="1" customFormat="1" ht="15.75" customHeight="1">
      <c r="A81" s="10"/>
      <c r="B81" s="2" t="s">
        <v>32</v>
      </c>
      <c r="C81" s="6">
        <v>3162.63</v>
      </c>
      <c r="D81" s="63"/>
      <c r="E81" s="63"/>
      <c r="F81" s="63"/>
      <c r="G81" s="63"/>
      <c r="H81" s="65"/>
    </row>
    <row r="82" spans="1:8" s="1" customFormat="1" ht="15.75" customHeight="1">
      <c r="A82" s="10"/>
      <c r="B82" s="2" t="s">
        <v>35</v>
      </c>
      <c r="C82" s="5">
        <v>4147.34</v>
      </c>
      <c r="D82" s="63"/>
      <c r="E82" s="63"/>
      <c r="F82" s="63"/>
      <c r="G82" s="63"/>
      <c r="H82" s="65"/>
    </row>
    <row r="83" spans="1:8" s="1" customFormat="1" ht="15.75" customHeight="1">
      <c r="A83" s="10"/>
      <c r="B83" s="2" t="s">
        <v>37</v>
      </c>
      <c r="C83" s="5">
        <v>4194.49</v>
      </c>
      <c r="D83" s="63"/>
      <c r="E83" s="63"/>
      <c r="F83" s="63"/>
      <c r="G83" s="63"/>
      <c r="H83" s="65"/>
    </row>
    <row r="84" spans="1:8" s="1" customFormat="1" ht="15.75" customHeight="1">
      <c r="A84" s="10"/>
      <c r="B84" s="2" t="s">
        <v>115</v>
      </c>
      <c r="C84" s="5">
        <v>3525.95</v>
      </c>
      <c r="D84" s="63"/>
      <c r="E84" s="63"/>
      <c r="F84" s="63"/>
      <c r="G84" s="63"/>
      <c r="H84" s="65"/>
    </row>
    <row r="85" spans="1:8" s="1" customFormat="1" ht="15.75" customHeight="1">
      <c r="A85" s="10"/>
      <c r="B85" s="2" t="s">
        <v>116</v>
      </c>
      <c r="C85" s="5">
        <v>789.67</v>
      </c>
      <c r="D85" s="63"/>
      <c r="E85" s="63"/>
      <c r="F85" s="63"/>
      <c r="G85" s="63"/>
      <c r="H85" s="65"/>
    </row>
    <row r="86" spans="1:8" s="1" customFormat="1" ht="15.75" customHeight="1">
      <c r="A86" s="10">
        <v>13</v>
      </c>
      <c r="B86" s="46" t="s">
        <v>76</v>
      </c>
      <c r="C86" s="24">
        <f>SUM(C87)</f>
        <v>33400.12</v>
      </c>
      <c r="D86" s="63"/>
      <c r="E86" s="63"/>
      <c r="F86" s="63"/>
      <c r="G86" s="63"/>
      <c r="H86" s="65"/>
    </row>
    <row r="87" spans="1:8" s="1" customFormat="1" ht="15.75" customHeight="1">
      <c r="A87" s="10">
        <v>13</v>
      </c>
      <c r="B87" s="11" t="s">
        <v>77</v>
      </c>
      <c r="C87" s="5">
        <v>33400.12</v>
      </c>
      <c r="D87" s="63"/>
      <c r="E87" s="63"/>
      <c r="F87" s="63"/>
      <c r="G87" s="63"/>
      <c r="H87" s="65"/>
    </row>
    <row r="88" spans="1:8" s="1" customFormat="1" ht="15.75" customHeight="1">
      <c r="A88" s="10">
        <v>14</v>
      </c>
      <c r="B88" s="46" t="s">
        <v>78</v>
      </c>
      <c r="C88" s="24">
        <f>SUM(C90:C90)</f>
        <v>9571.95</v>
      </c>
      <c r="D88" s="63"/>
      <c r="E88" s="63"/>
      <c r="F88" s="63"/>
      <c r="G88" s="63"/>
      <c r="H88" s="65"/>
    </row>
    <row r="89" spans="1:8" s="1" customFormat="1" ht="15.75" customHeight="1">
      <c r="A89" s="10"/>
      <c r="B89" s="11" t="s">
        <v>102</v>
      </c>
      <c r="C89" s="24">
        <v>3039.72</v>
      </c>
      <c r="D89" s="63"/>
      <c r="E89" s="63"/>
      <c r="F89" s="63"/>
      <c r="G89" s="63"/>
      <c r="H89" s="65"/>
    </row>
    <row r="90" spans="1:8" s="1" customFormat="1" ht="15.75" customHeight="1">
      <c r="A90" s="10">
        <v>14</v>
      </c>
      <c r="B90" s="11" t="s">
        <v>79</v>
      </c>
      <c r="C90" s="5">
        <v>9571.95</v>
      </c>
      <c r="D90" s="69"/>
      <c r="E90" s="67"/>
      <c r="F90" s="63"/>
      <c r="G90" s="63"/>
      <c r="H90" s="65"/>
    </row>
    <row r="91" spans="1:8" ht="18.75" customHeight="1">
      <c r="A91" s="10">
        <v>15</v>
      </c>
      <c r="B91" s="47" t="s">
        <v>80</v>
      </c>
      <c r="C91" s="24">
        <f>SUM(C92:C92)</f>
        <v>29956.48</v>
      </c>
      <c r="D91" s="63"/>
      <c r="E91" s="63"/>
      <c r="F91" s="63"/>
      <c r="G91" s="63"/>
      <c r="H91" s="70"/>
    </row>
    <row r="92" spans="1:8" ht="15.75">
      <c r="A92" s="10">
        <v>15</v>
      </c>
      <c r="B92" s="11" t="s">
        <v>81</v>
      </c>
      <c r="C92" s="12">
        <v>29956.48</v>
      </c>
      <c r="D92" s="63"/>
      <c r="E92" s="63"/>
      <c r="F92" s="63"/>
      <c r="G92" s="63"/>
      <c r="H92" s="70"/>
    </row>
    <row r="93" spans="1:8" ht="15.75">
      <c r="A93" s="10">
        <v>17</v>
      </c>
      <c r="B93" s="48" t="s">
        <v>82</v>
      </c>
      <c r="C93" s="24">
        <f>SUM(C94:C100)</f>
        <v>439905.4</v>
      </c>
      <c r="D93" s="63"/>
      <c r="E93" s="63"/>
      <c r="F93" s="63"/>
      <c r="G93" s="63"/>
      <c r="H93" s="70"/>
    </row>
    <row r="94" spans="1:8" ht="15.75">
      <c r="A94" s="10">
        <v>17</v>
      </c>
      <c r="B94" s="11" t="s">
        <v>83</v>
      </c>
      <c r="C94" s="33">
        <v>3165</v>
      </c>
      <c r="D94" s="63"/>
      <c r="E94" s="63"/>
      <c r="F94" s="63"/>
      <c r="G94" s="63"/>
      <c r="H94" s="70"/>
    </row>
    <row r="95" spans="1:8" ht="15.75">
      <c r="A95" s="10">
        <v>17</v>
      </c>
      <c r="B95" s="2" t="s">
        <v>84</v>
      </c>
      <c r="C95" s="5">
        <v>13810</v>
      </c>
      <c r="D95" s="63"/>
      <c r="E95" s="63"/>
      <c r="F95" s="63"/>
      <c r="G95" s="63"/>
      <c r="H95" s="70"/>
    </row>
    <row r="96" spans="1:8" ht="15.75">
      <c r="A96" s="10">
        <v>17</v>
      </c>
      <c r="B96" s="11" t="s">
        <v>85</v>
      </c>
      <c r="C96" s="12">
        <v>10987.78</v>
      </c>
      <c r="D96" s="63"/>
      <c r="E96" s="63"/>
      <c r="F96" s="63"/>
      <c r="G96" s="63"/>
      <c r="H96" s="70"/>
    </row>
    <row r="97" spans="1:8" ht="15.75">
      <c r="A97" s="10">
        <v>17</v>
      </c>
      <c r="B97" s="11" t="s">
        <v>86</v>
      </c>
      <c r="C97" s="12">
        <v>12287.22</v>
      </c>
      <c r="D97" s="63"/>
      <c r="E97" s="63"/>
      <c r="F97" s="63"/>
      <c r="G97" s="63"/>
      <c r="H97" s="70"/>
    </row>
    <row r="98" spans="1:8" ht="15.75">
      <c r="A98" s="10">
        <v>17</v>
      </c>
      <c r="B98" s="11" t="s">
        <v>87</v>
      </c>
      <c r="C98" s="12">
        <v>381323.55</v>
      </c>
      <c r="D98" s="63"/>
      <c r="E98" s="63"/>
      <c r="F98" s="63"/>
      <c r="G98" s="63"/>
      <c r="H98" s="70"/>
    </row>
    <row r="99" spans="1:8" ht="15.75">
      <c r="A99" s="10">
        <v>17</v>
      </c>
      <c r="B99" s="11" t="s">
        <v>88</v>
      </c>
      <c r="C99" s="12">
        <v>11781.4</v>
      </c>
      <c r="D99" s="63"/>
      <c r="E99" s="63"/>
      <c r="F99" s="63"/>
      <c r="G99" s="63"/>
      <c r="H99" s="70"/>
    </row>
    <row r="100" spans="1:8" ht="15.75">
      <c r="A100" s="10">
        <v>17</v>
      </c>
      <c r="B100" s="11" t="s">
        <v>89</v>
      </c>
      <c r="C100" s="12">
        <v>6550.45</v>
      </c>
      <c r="D100" s="63"/>
      <c r="E100" s="63"/>
      <c r="F100" s="63"/>
      <c r="G100" s="63"/>
      <c r="H100" s="70"/>
    </row>
    <row r="101" spans="1:8" ht="299.25">
      <c r="A101" s="10">
        <v>18</v>
      </c>
      <c r="B101" s="49" t="s">
        <v>90</v>
      </c>
      <c r="C101" s="50">
        <f>SUM(C102:C125)</f>
        <v>781425.7599999999</v>
      </c>
      <c r="D101" s="63"/>
      <c r="E101" s="63"/>
      <c r="F101" s="63"/>
      <c r="G101" s="63"/>
      <c r="H101" s="70"/>
    </row>
    <row r="102" spans="1:8" ht="15.75">
      <c r="A102" s="10">
        <v>18</v>
      </c>
      <c r="B102" s="11" t="s">
        <v>117</v>
      </c>
      <c r="C102" s="33">
        <v>28048.45</v>
      </c>
      <c r="D102" s="63"/>
      <c r="E102" s="63"/>
      <c r="F102" s="63"/>
      <c r="G102" s="63"/>
      <c r="H102" s="70"/>
    </row>
    <row r="103" spans="1:8" ht="15.75">
      <c r="A103" s="10">
        <v>18</v>
      </c>
      <c r="B103" s="11" t="s">
        <v>118</v>
      </c>
      <c r="C103" s="12">
        <v>526520.86</v>
      </c>
      <c r="D103" s="63"/>
      <c r="E103" s="63"/>
      <c r="F103" s="63"/>
      <c r="G103" s="63"/>
      <c r="H103" s="70"/>
    </row>
    <row r="104" spans="1:8" ht="15.75">
      <c r="A104" s="10">
        <v>18</v>
      </c>
      <c r="B104" s="11" t="s">
        <v>91</v>
      </c>
      <c r="C104" s="12">
        <v>4081.41</v>
      </c>
      <c r="D104" s="63"/>
      <c r="E104" s="63"/>
      <c r="F104" s="63"/>
      <c r="G104" s="63"/>
      <c r="H104" s="70"/>
    </row>
    <row r="105" spans="1:8" ht="15.75">
      <c r="A105" s="10">
        <v>18</v>
      </c>
      <c r="B105" s="11" t="s">
        <v>119</v>
      </c>
      <c r="C105" s="33">
        <v>1263.63</v>
      </c>
      <c r="D105" s="63"/>
      <c r="E105" s="63"/>
      <c r="F105" s="63"/>
      <c r="G105" s="63"/>
      <c r="H105" s="70"/>
    </row>
    <row r="106" spans="1:8" ht="15.75">
      <c r="A106" s="10">
        <v>18</v>
      </c>
      <c r="B106" s="11" t="s">
        <v>120</v>
      </c>
      <c r="C106" s="12">
        <v>2733.52</v>
      </c>
      <c r="D106" s="63"/>
      <c r="E106" s="63"/>
      <c r="F106" s="63"/>
      <c r="G106" s="63"/>
      <c r="H106" s="70"/>
    </row>
    <row r="107" spans="1:8" ht="15.75">
      <c r="A107" s="10">
        <v>18</v>
      </c>
      <c r="B107" s="11" t="s">
        <v>121</v>
      </c>
      <c r="C107" s="33">
        <v>80646.92</v>
      </c>
      <c r="D107" s="63"/>
      <c r="E107" s="63"/>
      <c r="F107" s="63"/>
      <c r="G107" s="63"/>
      <c r="H107" s="70"/>
    </row>
    <row r="108" spans="1:8" ht="15.75">
      <c r="A108" s="10">
        <v>18</v>
      </c>
      <c r="B108" s="11" t="s">
        <v>122</v>
      </c>
      <c r="C108" s="12">
        <v>8949.89</v>
      </c>
      <c r="D108" s="63"/>
      <c r="E108" s="63"/>
      <c r="F108" s="63"/>
      <c r="G108" s="63"/>
      <c r="H108" s="70"/>
    </row>
    <row r="109" spans="1:8" ht="15.75">
      <c r="A109" s="10">
        <v>18</v>
      </c>
      <c r="B109" s="11" t="s">
        <v>123</v>
      </c>
      <c r="C109" s="12">
        <v>720.36</v>
      </c>
      <c r="D109" s="63"/>
      <c r="E109" s="63"/>
      <c r="F109" s="63"/>
      <c r="G109" s="63"/>
      <c r="H109" s="70"/>
    </row>
    <row r="110" spans="1:8" ht="15.75">
      <c r="A110" s="10">
        <v>18</v>
      </c>
      <c r="B110" s="11" t="s">
        <v>124</v>
      </c>
      <c r="C110" s="33">
        <v>142.45</v>
      </c>
      <c r="D110" s="63"/>
      <c r="E110" s="63"/>
      <c r="F110" s="63"/>
      <c r="G110" s="63"/>
      <c r="H110" s="70"/>
    </row>
    <row r="111" spans="1:8" ht="15.75">
      <c r="A111" s="10">
        <v>18</v>
      </c>
      <c r="B111" s="11" t="s">
        <v>125</v>
      </c>
      <c r="C111" s="12">
        <v>5801.16</v>
      </c>
      <c r="D111" s="63"/>
      <c r="E111" s="63"/>
      <c r="F111" s="63"/>
      <c r="G111" s="63"/>
      <c r="H111" s="70"/>
    </row>
    <row r="112" spans="1:8" ht="15.75">
      <c r="A112" s="10">
        <v>18</v>
      </c>
      <c r="B112" s="11" t="s">
        <v>126</v>
      </c>
      <c r="C112" s="33">
        <v>407.24</v>
      </c>
      <c r="D112" s="63"/>
      <c r="E112" s="63"/>
      <c r="F112" s="63"/>
      <c r="G112" s="63"/>
      <c r="H112" s="70"/>
    </row>
    <row r="113" spans="1:8" ht="15.75">
      <c r="A113" s="10">
        <v>18</v>
      </c>
      <c r="B113" s="11" t="s">
        <v>127</v>
      </c>
      <c r="C113" s="33">
        <v>420.21</v>
      </c>
      <c r="D113" s="63"/>
      <c r="E113" s="63"/>
      <c r="F113" s="63"/>
      <c r="G113" s="63"/>
      <c r="H113" s="70"/>
    </row>
    <row r="114" spans="1:8" ht="15.75">
      <c r="A114" s="10">
        <v>18</v>
      </c>
      <c r="B114" s="11" t="s">
        <v>128</v>
      </c>
      <c r="C114" s="12">
        <v>5544.09</v>
      </c>
      <c r="D114" s="63"/>
      <c r="E114" s="63"/>
      <c r="F114" s="63"/>
      <c r="G114" s="63"/>
      <c r="H114" s="70"/>
    </row>
    <row r="115" spans="1:8" ht="15.75">
      <c r="A115" s="10">
        <v>18</v>
      </c>
      <c r="B115" s="11" t="s">
        <v>129</v>
      </c>
      <c r="C115" s="12">
        <v>430.34</v>
      </c>
      <c r="D115" s="63"/>
      <c r="E115" s="63"/>
      <c r="F115" s="63"/>
      <c r="G115" s="63"/>
      <c r="H115" s="70"/>
    </row>
    <row r="116" spans="1:8" ht="15.75">
      <c r="A116" s="10">
        <v>18</v>
      </c>
      <c r="B116" s="11" t="s">
        <v>130</v>
      </c>
      <c r="C116" s="33">
        <v>1170.58</v>
      </c>
      <c r="D116" s="63"/>
      <c r="E116" s="63"/>
      <c r="F116" s="63"/>
      <c r="G116" s="63"/>
      <c r="H116" s="70"/>
    </row>
    <row r="117" spans="1:8" ht="15.75">
      <c r="A117" s="10">
        <v>18</v>
      </c>
      <c r="B117" s="11" t="s">
        <v>131</v>
      </c>
      <c r="C117" s="33">
        <v>185.63</v>
      </c>
      <c r="D117" s="63"/>
      <c r="E117" s="63"/>
      <c r="F117" s="63"/>
      <c r="G117" s="63"/>
      <c r="H117" s="70"/>
    </row>
    <row r="118" spans="1:8" ht="15.75">
      <c r="A118" s="10">
        <v>18</v>
      </c>
      <c r="B118" s="11" t="s">
        <v>132</v>
      </c>
      <c r="C118" s="33">
        <v>648.32</v>
      </c>
      <c r="D118" s="63"/>
      <c r="E118" s="63"/>
      <c r="F118" s="63"/>
      <c r="G118" s="63"/>
      <c r="H118" s="70"/>
    </row>
    <row r="119" spans="1:8" ht="15.75">
      <c r="A119" s="10">
        <v>18</v>
      </c>
      <c r="B119" s="11" t="s">
        <v>133</v>
      </c>
      <c r="C119" s="33">
        <v>33.62</v>
      </c>
      <c r="D119" s="63"/>
      <c r="E119" s="63"/>
      <c r="F119" s="63"/>
      <c r="G119" s="63"/>
      <c r="H119" s="70"/>
    </row>
    <row r="120" spans="1:8" ht="15.75">
      <c r="A120" s="10">
        <v>18</v>
      </c>
      <c r="B120" s="11" t="s">
        <v>134</v>
      </c>
      <c r="C120" s="33">
        <v>927.66</v>
      </c>
      <c r="D120" s="63"/>
      <c r="E120" s="63"/>
      <c r="F120" s="63"/>
      <c r="G120" s="63"/>
      <c r="H120" s="70"/>
    </row>
    <row r="121" spans="1:8" ht="15.75">
      <c r="A121" s="10">
        <v>18</v>
      </c>
      <c r="B121" s="11" t="s">
        <v>94</v>
      </c>
      <c r="C121" s="33">
        <v>2838.76</v>
      </c>
      <c r="D121" s="63"/>
      <c r="E121" s="63"/>
      <c r="F121" s="63"/>
      <c r="G121" s="63"/>
      <c r="H121" s="70"/>
    </row>
    <row r="122" spans="1:8" ht="15.75">
      <c r="A122" s="10">
        <v>18</v>
      </c>
      <c r="B122" s="2" t="s">
        <v>51</v>
      </c>
      <c r="C122" s="5">
        <v>23229.15</v>
      </c>
      <c r="D122" s="67"/>
      <c r="E122" s="63"/>
      <c r="F122" s="63"/>
      <c r="G122" s="63"/>
      <c r="H122" s="70"/>
    </row>
    <row r="123" spans="1:8" ht="15.75">
      <c r="A123" s="10">
        <v>18</v>
      </c>
      <c r="B123" s="2" t="s">
        <v>45</v>
      </c>
      <c r="C123" s="5">
        <v>18796.25</v>
      </c>
      <c r="D123" s="67"/>
      <c r="E123" s="63"/>
      <c r="F123" s="63"/>
      <c r="G123" s="63"/>
      <c r="H123" s="70"/>
    </row>
    <row r="124" spans="1:8" ht="15.75">
      <c r="A124" s="10">
        <v>18</v>
      </c>
      <c r="B124" s="2" t="s">
        <v>47</v>
      </c>
      <c r="C124" s="5">
        <v>63286.61</v>
      </c>
      <c r="D124" s="63"/>
      <c r="E124" s="63"/>
      <c r="F124" s="63"/>
      <c r="G124" s="63"/>
      <c r="H124" s="70"/>
    </row>
    <row r="125" spans="1:8" ht="15.75">
      <c r="A125" s="10">
        <v>18</v>
      </c>
      <c r="B125" s="2" t="s">
        <v>48</v>
      </c>
      <c r="C125" s="5">
        <v>4598.65</v>
      </c>
      <c r="D125" s="63"/>
      <c r="E125" s="63"/>
      <c r="F125" s="63"/>
      <c r="G125" s="63"/>
      <c r="H125" s="70"/>
    </row>
    <row r="126" spans="1:8" ht="15.75">
      <c r="A126" s="10">
        <v>22</v>
      </c>
      <c r="B126" s="51" t="s">
        <v>27</v>
      </c>
      <c r="C126" s="50">
        <f>SUM(C127:C128)</f>
        <v>495413.83</v>
      </c>
      <c r="D126" s="63"/>
      <c r="E126" s="63"/>
      <c r="F126" s="63"/>
      <c r="G126" s="63"/>
      <c r="H126" s="70"/>
    </row>
    <row r="127" spans="1:8" ht="15.75">
      <c r="A127" s="10"/>
      <c r="B127" s="2" t="s">
        <v>27</v>
      </c>
      <c r="C127" s="5">
        <v>488457.93</v>
      </c>
      <c r="D127" s="63"/>
      <c r="E127" s="63"/>
      <c r="F127" s="63"/>
      <c r="G127" s="63"/>
      <c r="H127" s="70"/>
    </row>
    <row r="128" spans="1:8" ht="15.75">
      <c r="A128" s="10"/>
      <c r="B128" s="2" t="s">
        <v>46</v>
      </c>
      <c r="C128" s="5">
        <v>6955.9</v>
      </c>
      <c r="D128" s="63"/>
      <c r="E128" s="63"/>
      <c r="F128" s="63"/>
      <c r="G128" s="63"/>
      <c r="H128" s="70"/>
    </row>
    <row r="129" spans="1:8" ht="15.75">
      <c r="A129" s="10">
        <v>23</v>
      </c>
      <c r="B129" s="51" t="s">
        <v>99</v>
      </c>
      <c r="C129" s="50">
        <v>0</v>
      </c>
      <c r="D129" s="70"/>
      <c r="E129" s="70"/>
      <c r="F129" s="70"/>
      <c r="G129" s="70"/>
      <c r="H129" s="70"/>
    </row>
    <row r="130" spans="1:8" ht="15.75">
      <c r="A130" s="10"/>
      <c r="B130" s="51" t="s">
        <v>11</v>
      </c>
      <c r="C130" s="50">
        <f>SUM(C131:C133)</f>
        <v>527269.36</v>
      </c>
      <c r="D130" s="70"/>
      <c r="E130" s="70"/>
      <c r="F130" s="70"/>
      <c r="G130" s="70"/>
      <c r="H130" s="70"/>
    </row>
    <row r="131" spans="1:8" ht="15.75">
      <c r="A131" s="10"/>
      <c r="B131" s="2" t="s">
        <v>24</v>
      </c>
      <c r="C131" s="5">
        <v>2526.3</v>
      </c>
      <c r="D131" s="70"/>
      <c r="E131" s="70"/>
      <c r="F131" s="70"/>
      <c r="G131" s="70"/>
      <c r="H131" s="70"/>
    </row>
    <row r="132" spans="1:8" ht="15.75">
      <c r="A132" s="10"/>
      <c r="B132" s="2" t="s">
        <v>25</v>
      </c>
      <c r="C132" s="5">
        <v>36630</v>
      </c>
      <c r="D132" s="70"/>
      <c r="E132" s="70"/>
      <c r="F132" s="70"/>
      <c r="G132" s="70"/>
      <c r="H132" s="70"/>
    </row>
    <row r="133" spans="1:8" ht="15.75">
      <c r="A133" s="10"/>
      <c r="B133" s="2" t="s">
        <v>30</v>
      </c>
      <c r="C133" s="5">
        <v>488113.06</v>
      </c>
      <c r="D133" s="70"/>
      <c r="E133" s="70"/>
      <c r="F133" s="70"/>
      <c r="G133" s="70"/>
      <c r="H133" s="70"/>
    </row>
    <row r="134" spans="1:8" ht="15.75">
      <c r="A134" s="10">
        <v>25</v>
      </c>
      <c r="B134" s="51" t="s">
        <v>17</v>
      </c>
      <c r="C134" s="50">
        <f>SUM(C135:C136)</f>
        <v>92566.02</v>
      </c>
      <c r="D134" s="70"/>
      <c r="E134" s="70"/>
      <c r="F134" s="70"/>
      <c r="G134" s="70"/>
      <c r="H134" s="70"/>
    </row>
    <row r="135" spans="1:8" ht="31.5">
      <c r="A135" s="10"/>
      <c r="B135" s="2" t="s">
        <v>33</v>
      </c>
      <c r="C135" s="6">
        <v>16.28</v>
      </c>
      <c r="D135" s="70"/>
      <c r="E135" s="70"/>
      <c r="F135" s="70"/>
      <c r="G135" s="70"/>
      <c r="H135" s="70"/>
    </row>
    <row r="136" spans="1:8" ht="15.75">
      <c r="A136" s="10"/>
      <c r="B136" s="2" t="s">
        <v>17</v>
      </c>
      <c r="C136" s="5">
        <v>92549.74</v>
      </c>
      <c r="D136" s="70"/>
      <c r="E136" s="70"/>
      <c r="F136" s="70"/>
      <c r="G136" s="70"/>
      <c r="H136" s="70"/>
    </row>
    <row r="137" spans="1:8" ht="15.75">
      <c r="A137" s="10"/>
      <c r="B137" s="51" t="s">
        <v>57</v>
      </c>
      <c r="C137" s="50">
        <f>SUM(C138:C139)</f>
        <v>8235.51</v>
      </c>
      <c r="D137" s="70"/>
      <c r="E137" s="70"/>
      <c r="F137" s="70"/>
      <c r="G137" s="70"/>
      <c r="H137" s="70"/>
    </row>
    <row r="138" spans="1:8" ht="15.75">
      <c r="A138" s="10"/>
      <c r="B138" s="2" t="s">
        <v>92</v>
      </c>
      <c r="C138" s="12">
        <v>2395.19</v>
      </c>
      <c r="D138" s="70"/>
      <c r="E138" s="70"/>
      <c r="F138" s="70"/>
      <c r="G138" s="70"/>
      <c r="H138" s="70"/>
    </row>
    <row r="139" spans="1:8" ht="15.75">
      <c r="A139" s="10"/>
      <c r="B139" s="2" t="s">
        <v>93</v>
      </c>
      <c r="C139" s="12">
        <v>5840.32</v>
      </c>
      <c r="D139" s="70"/>
      <c r="E139" s="70"/>
      <c r="F139" s="71"/>
      <c r="G139" s="70"/>
      <c r="H139" s="70"/>
    </row>
    <row r="140" spans="1:8" ht="15.75">
      <c r="A140" s="10"/>
      <c r="B140" s="21"/>
      <c r="C140" s="12"/>
      <c r="D140" s="70"/>
      <c r="E140" s="70"/>
      <c r="F140" s="71"/>
      <c r="G140" s="70"/>
      <c r="H140" s="70"/>
    </row>
    <row r="141" spans="1:8" ht="18.75">
      <c r="A141" s="52" t="s">
        <v>49</v>
      </c>
      <c r="B141" s="53" t="s">
        <v>50</v>
      </c>
      <c r="C141" s="54">
        <f>G23</f>
        <v>1839712.7400000005</v>
      </c>
      <c r="D141" s="70"/>
      <c r="E141" s="70"/>
      <c r="F141" s="70"/>
      <c r="G141" s="70"/>
      <c r="H141" s="70"/>
    </row>
    <row r="142" spans="4:8" ht="15.75">
      <c r="D142" s="70"/>
      <c r="E142" s="70"/>
      <c r="F142" s="70"/>
      <c r="G142" s="70"/>
      <c r="H142" s="70"/>
    </row>
    <row r="143" spans="4:8" ht="15.75">
      <c r="D143" s="70"/>
      <c r="E143" s="70"/>
      <c r="F143" s="70"/>
      <c r="G143" s="70"/>
      <c r="H143" s="70"/>
    </row>
    <row r="144" spans="4:8" ht="15.75">
      <c r="D144" s="70"/>
      <c r="E144" s="70"/>
      <c r="F144" s="70"/>
      <c r="G144" s="70"/>
      <c r="H144" s="70"/>
    </row>
    <row r="145" spans="4:8" ht="15.75">
      <c r="D145" s="70"/>
      <c r="E145" s="70"/>
      <c r="F145" s="70"/>
      <c r="G145" s="70"/>
      <c r="H145" s="70"/>
    </row>
    <row r="146" spans="4:8" ht="15.75">
      <c r="D146" s="70"/>
      <c r="E146" s="70"/>
      <c r="F146" s="70"/>
      <c r="G146" s="70"/>
      <c r="H146" s="70"/>
    </row>
    <row r="147" spans="4:8" ht="15.75">
      <c r="D147" s="70"/>
      <c r="E147" s="70"/>
      <c r="F147" s="70"/>
      <c r="G147" s="70"/>
      <c r="H147" s="70"/>
    </row>
    <row r="148" spans="4:8" ht="15.75">
      <c r="D148" s="70"/>
      <c r="E148" s="70"/>
      <c r="F148" s="70"/>
      <c r="G148" s="70"/>
      <c r="H148" s="70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2024-03-06T08:34:07Z</cp:lastPrinted>
  <dcterms:created xsi:type="dcterms:W3CDTF">2024-02-07T11:46:46Z</dcterms:created>
  <dcterms:modified xsi:type="dcterms:W3CDTF">2024-03-27T06:18:21Z</dcterms:modified>
  <cp:category/>
  <cp:version/>
  <cp:contentType/>
  <cp:contentStatus/>
  <cp:revision>1</cp:revision>
</cp:coreProperties>
</file>