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5" activeTab="0"/>
  </bookViews>
  <sheets>
    <sheet name=" 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<sst xmlns="http://schemas.openxmlformats.org/spreadsheetml/2006/main" count="117" uniqueCount="108">
  <si>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</si>
  <si>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</si>
  <si>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</si>
  <si>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</si>
  <si>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</si>
  <si>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</si>
  <si>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</si>
  <si>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</si>
  <si>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</si>
  <si>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</si>
  <si>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</si>
  <si>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</si>
  <si>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</si>
  <si>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</si>
  <si>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</si>
  <si>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</si>
  <si>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</si>
  <si>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</si>
  <si>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</si>
  <si>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</si>
  <si>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</si>
  <si>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</si>
  <si>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</si>
  <si>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</si>
  <si>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</si>
  <si>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</si>
  <si>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</si>
  <si>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</si>
  <si>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</si>
  <si>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Изоляция труб отопления</t>
  </si>
  <si>
    <t>Пополнение транспортной карты</t>
  </si>
  <si>
    <t>права на использование  ПО ЛЭРС УЧЕТ</t>
  </si>
  <si>
    <t>Ремонт  и содержание автомобиля</t>
  </si>
  <si>
    <t>Госпошлина за исковое заявление</t>
  </si>
  <si>
    <t>Техническое обслуживание ВДГО</t>
  </si>
  <si>
    <t>Замена ламп освещения в подъезде</t>
  </si>
  <si>
    <t>Дезинфекция МОП (коронавирус)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</si>
  <si>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</si>
  <si>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</si>
  <si>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</si>
  <si>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</si>
  <si>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</si>
  <si>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</si>
  <si>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Водоснабжение ОДН на СОИ в МКД</t>
  </si>
  <si>
    <t>Изготовление ключа к домофону</t>
  </si>
  <si>
    <t>Програмное обеспечение</t>
  </si>
  <si>
    <t>Фотопечать</t>
  </si>
  <si>
    <t>Ремонт лавочек</t>
  </si>
  <si>
    <t>Износ спецодежды</t>
  </si>
  <si>
    <t>Ремонт  и содержание автомобиля Нива Шеврале</t>
  </si>
  <si>
    <t>Генерация квалифицированного сертификата ключа проверки электронной подписи</t>
  </si>
  <si>
    <t>Платная дорога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</si>
  <si>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</si>
  <si>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</si>
  <si>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</si>
  <si>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</si>
  <si>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Замена ламп освещения в подвале</t>
  </si>
  <si>
    <t>Периодический медицинский осмотр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</si>
  <si>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</si>
  <si>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</si>
  <si>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</si>
  <si>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</si>
  <si>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</si>
  <si>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</si>
  <si>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</si>
  <si>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</si>
  <si>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</si>
  <si>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</si>
  <si>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</si>
  <si>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</si>
  <si>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</si>
  <si>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</si>
  <si>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</si>
  <si>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</si>
  <si>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</si>
  <si>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</si>
  <si>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</si>
  <si>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</si>
  <si>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</si>
  <si>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</si>
  <si>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</si>
  <si>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</si>
  <si>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</si>
  <si>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</si>
  <si>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</si>
  <si>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</si>
  <si>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</si>
  <si>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</si>
  <si>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</si>
  <si>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</si>
  <si>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</si>
  <si>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</si>
  <si>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</si>
  <si>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</si>
  <si>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</si>
  <si>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</si>
  <si>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Спутников ул., дом № 12</t>
  </si>
  <si>
    <t>Использование общедомового имущества</t>
  </si>
  <si>
    <t>Дезинфекция МОП (коронавирус) СББЖ</t>
  </si>
  <si>
    <t>Замена  батари и устанока на системе отопления</t>
  </si>
  <si>
    <t>Изготовление трапа над трубами</t>
  </si>
  <si>
    <t>Замена кранов ХГВС</t>
  </si>
  <si>
    <t>Замена участка стояка канализации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</si>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</sst>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2"/>
  <sheetViews>
    <sheetView tabSelected="1" workbookViewId="0" topLeftCell="B1">
      <selection activeCell="A7" sqref="A7:C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8" t="s">
        <v>0</v>
      </c>
      <c r="B2" s="68"/>
      <c r="C2" s="68"/>
      <c r="D2" s="8"/>
      <c r="E2" s="8"/>
      <c r="F2" s="8"/>
      <c r="G2" s="8"/>
    </row>
    <row r="3" spans="1:7" s="1" customFormat="1" ht="18.75" customHeight="1">
      <c r="A3" s="68" t="s">
        <v>1</v>
      </c>
      <c r="B3" s="68"/>
      <c r="C3" s="68"/>
      <c r="D3" s="8"/>
      <c r="E3" s="8"/>
      <c r="F3" s="8"/>
      <c r="G3" s="8"/>
    </row>
    <row r="4" spans="1:7" s="1" customFormat="1" ht="15.75" customHeight="1">
      <c r="A4" s="69" t="s">
        <v>2</v>
      </c>
      <c r="B4" s="70"/>
      <c r="C4" s="70"/>
      <c r="D4" s="8"/>
      <c r="E4" s="8"/>
      <c r="F4" s="8"/>
      <c r="G4" s="8"/>
    </row>
    <row r="5" spans="1:7" s="1" customFormat="1" ht="30.75" customHeight="1">
      <c r="A5" s="70" t="s">
        <v>3</v>
      </c>
      <c r="B5" s="70"/>
      <c r="C5" s="7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96</v>
      </c>
      <c r="B7" s="63"/>
      <c r="C7" s="6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4" t="s">
        <v>4</v>
      </c>
      <c r="C9" s="65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2094.8</v>
      </c>
      <c r="D13" s="8"/>
      <c r="E13" s="8"/>
      <c r="F13" s="8"/>
      <c r="G13" s="8"/>
    </row>
    <row r="14" spans="1:7" s="1" customFormat="1" ht="15.75" customHeight="1">
      <c r="A14" s="13"/>
      <c r="B14" s="66" t="s">
        <v>9</v>
      </c>
      <c r="C14" s="67"/>
      <c r="D14" s="8"/>
      <c r="E14" s="8"/>
      <c r="F14" s="8"/>
      <c r="G14" s="8"/>
    </row>
    <row r="15" spans="1:7" s="1" customFormat="1" ht="15.75" customHeight="1">
      <c r="A15" s="10"/>
      <c r="B15" s="14" t="s">
        <v>68</v>
      </c>
      <c r="C15" s="15">
        <v>3537.71</v>
      </c>
      <c r="D15" s="8"/>
      <c r="E15" s="8"/>
      <c r="F15" s="8"/>
      <c r="G15" s="8"/>
    </row>
    <row r="16" spans="1:7" s="1" customFormat="1" ht="76.5" customHeight="1">
      <c r="A16" s="10"/>
      <c r="B16" s="14" t="s">
        <v>97</v>
      </c>
      <c r="C16" s="16">
        <v>8400</v>
      </c>
      <c r="D16" s="17" t="s">
        <v>69</v>
      </c>
      <c r="E16" s="18" t="s">
        <v>11</v>
      </c>
      <c r="F16" s="18" t="s">
        <v>70</v>
      </c>
      <c r="G16" s="17" t="s">
        <v>71</v>
      </c>
    </row>
    <row r="17" spans="1:7" s="1" customFormat="1" ht="30.75" customHeight="1">
      <c r="A17" s="10"/>
      <c r="B17" s="11" t="s">
        <v>72</v>
      </c>
      <c r="C17" s="12">
        <f>347904.36+C16</f>
        <v>356304.36</v>
      </c>
      <c r="D17" s="19">
        <v>46394.07</v>
      </c>
      <c r="E17" s="19">
        <f>347500.31+C16</f>
        <v>355900.31</v>
      </c>
      <c r="F17" s="20">
        <f>C25</f>
        <v>327883.57</v>
      </c>
      <c r="G17" s="20">
        <f>D17+E17-F17</f>
        <v>74410.81</v>
      </c>
    </row>
    <row r="18" spans="1:7" s="1" customFormat="1" ht="30.75" customHeight="1">
      <c r="A18" s="10">
        <v>22</v>
      </c>
      <c r="B18" s="21" t="s">
        <v>23</v>
      </c>
      <c r="C18" s="12">
        <v>19396.8</v>
      </c>
      <c r="D18" s="19">
        <v>-53611.93</v>
      </c>
      <c r="E18" s="19">
        <v>19443.18</v>
      </c>
      <c r="F18" s="22">
        <f>C111</f>
        <v>40046.01</v>
      </c>
      <c r="G18" s="20">
        <f>D18+E18-F18</f>
        <v>-74214.76000000001</v>
      </c>
    </row>
    <row r="19" spans="1:7" s="1" customFormat="1" ht="30.75" customHeight="1">
      <c r="A19" s="10">
        <v>23</v>
      </c>
      <c r="B19" s="21" t="s">
        <v>43</v>
      </c>
      <c r="C19" s="12">
        <v>2355.72</v>
      </c>
      <c r="D19" s="19">
        <v>-10759.5</v>
      </c>
      <c r="E19" s="19">
        <v>3025.02</v>
      </c>
      <c r="F19" s="23">
        <f>C112</f>
        <v>21761.54</v>
      </c>
      <c r="G19" s="20">
        <f>D19+E19-F19</f>
        <v>-29496.02</v>
      </c>
    </row>
    <row r="20" spans="1:7" s="1" customFormat="1" ht="30.75" customHeight="1">
      <c r="A20" s="10">
        <v>24</v>
      </c>
      <c r="B20" s="21" t="s">
        <v>39</v>
      </c>
      <c r="C20" s="12">
        <v>2461.32</v>
      </c>
      <c r="D20" s="19">
        <v>-2859.49</v>
      </c>
      <c r="E20" s="19">
        <v>3129.23</v>
      </c>
      <c r="F20" s="23">
        <f>C113</f>
        <v>11368.91</v>
      </c>
      <c r="G20" s="20">
        <f>D20+E20-F20</f>
        <v>-11099.17</v>
      </c>
    </row>
    <row r="21" spans="1:7" s="1" customFormat="1" ht="30.75" customHeight="1">
      <c r="A21" s="10">
        <v>25</v>
      </c>
      <c r="B21" s="2" t="s">
        <v>73</v>
      </c>
      <c r="C21" s="12">
        <v>1515</v>
      </c>
      <c r="D21" s="19">
        <v>2100.67</v>
      </c>
      <c r="E21" s="19">
        <v>2018.25</v>
      </c>
      <c r="F21" s="23">
        <f>C114</f>
        <v>1172.18</v>
      </c>
      <c r="G21" s="20">
        <f>D21+E21-F21</f>
        <v>2946.74</v>
      </c>
    </row>
    <row r="22" spans="1:7" s="1" customFormat="1" ht="30.75" customHeight="1">
      <c r="A22" s="10"/>
      <c r="B22" s="14" t="s">
        <v>10</v>
      </c>
      <c r="C22" s="24">
        <f>SUM(C17:C21)</f>
        <v>382033.19999999995</v>
      </c>
      <c r="D22" s="25">
        <f>SUM(D17:D21)</f>
        <v>-18736.18</v>
      </c>
      <c r="E22" s="26">
        <f>SUM(E17:E21)</f>
        <v>383515.99</v>
      </c>
      <c r="F22" s="26">
        <f>SUM(F17:F21)</f>
        <v>402232.20999999996</v>
      </c>
      <c r="G22" s="26">
        <f>SUM(G17:G21)</f>
        <v>-37452.400000000016</v>
      </c>
    </row>
    <row r="23" spans="1:7" s="1" customFormat="1" ht="30.75" customHeight="1">
      <c r="A23" s="10"/>
      <c r="B23" s="14" t="s">
        <v>11</v>
      </c>
      <c r="C23" s="24">
        <f>E22</f>
        <v>383515.99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C25+C111+C112+C113+C114</f>
        <v>402232.20999999996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C26+C44+C77</f>
        <v>327883.57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74</v>
      </c>
      <c r="C26" s="24">
        <f>C27+C31+C34+C36+C38+C41</f>
        <v>84161.51999999999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75</v>
      </c>
      <c r="C27" s="24">
        <f>SUM(C28:C30)</f>
        <v>31455.05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2" t="s">
        <v>24</v>
      </c>
      <c r="C28" s="58">
        <v>543.22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25</v>
      </c>
      <c r="C29" s="12">
        <v>30881.37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2" t="s">
        <v>44</v>
      </c>
      <c r="C30" s="6">
        <v>30.46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76</v>
      </c>
      <c r="C31" s="24">
        <f>SUM(C32:C32)</f>
        <v>30881.37</v>
      </c>
      <c r="D31" s="8"/>
      <c r="E31" s="8"/>
      <c r="F31" s="8"/>
      <c r="G31" s="8"/>
    </row>
    <row r="32" spans="1:7" s="1" customFormat="1" ht="15.75" customHeight="1" hidden="1">
      <c r="A32" s="36">
        <v>2</v>
      </c>
      <c r="B32" s="56" t="s">
        <v>25</v>
      </c>
      <c r="C32" s="12">
        <v>30881.37</v>
      </c>
      <c r="D32" s="8"/>
      <c r="E32" s="8"/>
      <c r="F32" s="8"/>
      <c r="G32" s="8"/>
    </row>
    <row r="33" spans="1:7" s="1" customFormat="1" ht="15.75" customHeight="1" hidden="1">
      <c r="A33" s="36">
        <v>2</v>
      </c>
      <c r="B33" s="57" t="s">
        <v>47</v>
      </c>
      <c r="C33" s="58">
        <v>7709.9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77</v>
      </c>
      <c r="C34" s="24">
        <f>SUM(C35:C35)</f>
        <v>0</v>
      </c>
      <c r="D34" s="8"/>
      <c r="E34" s="35"/>
      <c r="F34" s="8"/>
      <c r="G34" s="8"/>
    </row>
    <row r="35" spans="1:7" s="1" customFormat="1" ht="15.75" customHeight="1" hidden="1">
      <c r="A35" s="10">
        <v>3</v>
      </c>
      <c r="B35" s="11"/>
      <c r="C35" s="38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78</v>
      </c>
      <c r="C36" s="39">
        <f>SUM(C37)</f>
        <v>0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/>
      <c r="C37" s="38"/>
      <c r="D37" s="8"/>
      <c r="E37" s="8"/>
      <c r="F37" s="8"/>
      <c r="G37" s="8"/>
    </row>
    <row r="38" spans="1:7" s="1" customFormat="1" ht="15.75" customHeight="1">
      <c r="A38" s="33">
        <v>5</v>
      </c>
      <c r="B38" s="40" t="s">
        <v>79</v>
      </c>
      <c r="C38" s="39">
        <f>SUM(C39:C40)</f>
        <v>1321.45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7" t="s">
        <v>25</v>
      </c>
      <c r="C39" s="41">
        <v>909.63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2" t="s">
        <v>37</v>
      </c>
      <c r="C40" s="6">
        <v>411.82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0" t="s">
        <v>80</v>
      </c>
      <c r="C41" s="39">
        <f>SUM(C42:C43)</f>
        <v>20503.649999999998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98</v>
      </c>
      <c r="C42" s="5">
        <v>2889.46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2" t="s">
        <v>36</v>
      </c>
      <c r="C43" s="41">
        <v>17614.19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2" t="s">
        <v>81</v>
      </c>
      <c r="C44" s="24">
        <f>C45+C47+C60+C62+C64+C66</f>
        <v>99730.8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3" t="s">
        <v>82</v>
      </c>
      <c r="C45" s="24">
        <f>SUM(C46:C46)</f>
        <v>0</v>
      </c>
      <c r="D45" s="30"/>
      <c r="E45" s="8"/>
      <c r="F45" s="8"/>
      <c r="G45" s="8"/>
    </row>
    <row r="46" spans="1:7" s="1" customFormat="1" ht="15.75" customHeight="1" hidden="1">
      <c r="A46" s="10">
        <v>8</v>
      </c>
      <c r="B46" s="11"/>
      <c r="C46" s="12">
        <v>0</v>
      </c>
      <c r="D46" s="30"/>
      <c r="E46" s="8"/>
      <c r="F46" s="8"/>
      <c r="G46" s="8"/>
    </row>
    <row r="47" spans="1:7" s="1" customFormat="1" ht="15.75" customHeight="1">
      <c r="A47" s="10">
        <v>9</v>
      </c>
      <c r="B47" s="44" t="s">
        <v>83</v>
      </c>
      <c r="C47" s="24">
        <f>C48+C52+C55+C57</f>
        <v>45014.33</v>
      </c>
      <c r="D47" s="8"/>
      <c r="E47" s="8"/>
      <c r="F47" s="8"/>
      <c r="G47" s="8"/>
    </row>
    <row r="48" spans="1:7" s="1" customFormat="1" ht="15.75" customHeight="1">
      <c r="A48" s="10">
        <v>9</v>
      </c>
      <c r="B48" s="45" t="s">
        <v>84</v>
      </c>
      <c r="C48" s="24">
        <f>SUM(C49:C51)</f>
        <v>22020.33</v>
      </c>
      <c r="D48" s="8"/>
      <c r="E48" s="8"/>
      <c r="F48" s="8"/>
      <c r="G48" s="8"/>
    </row>
    <row r="49" spans="1:7" s="1" customFormat="1" ht="15.75" customHeight="1">
      <c r="A49" s="10">
        <v>9</v>
      </c>
      <c r="B49" s="57" t="s">
        <v>31</v>
      </c>
      <c r="C49" s="58">
        <v>64.93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57" t="s">
        <v>29</v>
      </c>
      <c r="C50" s="59">
        <v>16471.7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57" t="s">
        <v>99</v>
      </c>
      <c r="C51" s="58">
        <v>5483.7</v>
      </c>
      <c r="D51" s="8"/>
      <c r="E51" s="8"/>
      <c r="F51" s="8"/>
      <c r="G51" s="8"/>
    </row>
    <row r="52" spans="1:7" s="1" customFormat="1" ht="15.75" customHeight="1">
      <c r="A52" s="10">
        <v>10</v>
      </c>
      <c r="B52" s="46" t="s">
        <v>85</v>
      </c>
      <c r="C52" s="24">
        <f>SUM(C53:C54)</f>
        <v>20062.7</v>
      </c>
      <c r="D52" s="8"/>
      <c r="E52" s="8"/>
      <c r="F52" s="8"/>
      <c r="G52" s="8"/>
    </row>
    <row r="53" spans="1:7" s="1" customFormat="1" ht="15.75" customHeight="1">
      <c r="A53" s="10">
        <v>10</v>
      </c>
      <c r="B53" s="57" t="s">
        <v>100</v>
      </c>
      <c r="C53" s="58">
        <v>3101</v>
      </c>
      <c r="D53" s="8"/>
      <c r="E53" s="8"/>
      <c r="F53" s="8"/>
      <c r="G53" s="8"/>
    </row>
    <row r="54" spans="1:7" s="1" customFormat="1" ht="15.75" customHeight="1">
      <c r="A54" s="10">
        <v>10</v>
      </c>
      <c r="B54" s="57" t="s">
        <v>101</v>
      </c>
      <c r="C54" s="59">
        <v>16961.7</v>
      </c>
      <c r="D54" s="8"/>
      <c r="E54" s="8"/>
      <c r="F54" s="8"/>
      <c r="G54" s="8"/>
    </row>
    <row r="55" spans="1:7" s="1" customFormat="1" ht="15.75" customHeight="1">
      <c r="A55" s="10">
        <v>11</v>
      </c>
      <c r="B55" s="47" t="s">
        <v>86</v>
      </c>
      <c r="C55" s="24">
        <f>SUM(C56:C56)</f>
        <v>1041</v>
      </c>
      <c r="D55" s="8"/>
      <c r="E55" s="8"/>
      <c r="F55" s="8"/>
      <c r="G55" s="8"/>
    </row>
    <row r="56" spans="1:7" s="1" customFormat="1" ht="15.75" customHeight="1">
      <c r="A56" s="10">
        <v>11</v>
      </c>
      <c r="B56" s="57" t="s">
        <v>102</v>
      </c>
      <c r="C56" s="59">
        <v>1041</v>
      </c>
      <c r="D56" s="8"/>
      <c r="E56" s="8"/>
      <c r="F56" s="8"/>
      <c r="G56" s="8"/>
    </row>
    <row r="57" spans="1:7" s="1" customFormat="1" ht="15.75" customHeight="1">
      <c r="A57" s="10">
        <v>12</v>
      </c>
      <c r="B57" s="47" t="s">
        <v>87</v>
      </c>
      <c r="C57" s="24">
        <f>SUM(C58:C59)</f>
        <v>1890.3</v>
      </c>
      <c r="D57" s="8"/>
      <c r="E57" s="8"/>
      <c r="F57" s="8"/>
      <c r="G57" s="8"/>
    </row>
    <row r="58" spans="1:7" s="1" customFormat="1" ht="15.75" customHeight="1">
      <c r="A58" s="10">
        <v>12</v>
      </c>
      <c r="B58" s="57" t="s">
        <v>35</v>
      </c>
      <c r="C58" s="58">
        <v>1792.08</v>
      </c>
      <c r="D58" s="8"/>
      <c r="E58" s="8"/>
      <c r="F58" s="8"/>
      <c r="G58" s="8"/>
    </row>
    <row r="59" spans="1:7" s="1" customFormat="1" ht="15.75" customHeight="1">
      <c r="A59" s="10">
        <v>12</v>
      </c>
      <c r="B59" s="57" t="s">
        <v>56</v>
      </c>
      <c r="C59" s="58">
        <v>98.22</v>
      </c>
      <c r="D59" s="8"/>
      <c r="E59" s="8"/>
      <c r="F59" s="8"/>
      <c r="G59" s="8"/>
    </row>
    <row r="60" spans="1:7" s="1" customFormat="1" ht="15.75" customHeight="1">
      <c r="A60" s="10">
        <v>13</v>
      </c>
      <c r="B60" s="48" t="s">
        <v>88</v>
      </c>
      <c r="C60" s="24">
        <f>SUM(C61)</f>
        <v>6236.04</v>
      </c>
      <c r="D60" s="8"/>
      <c r="E60" s="8"/>
      <c r="F60" s="8"/>
      <c r="G60" s="8"/>
    </row>
    <row r="61" spans="1:7" s="1" customFormat="1" ht="15.75" customHeight="1">
      <c r="A61" s="10">
        <v>13</v>
      </c>
      <c r="B61" s="2" t="s">
        <v>34</v>
      </c>
      <c r="C61" s="5">
        <v>6236.04</v>
      </c>
      <c r="D61" s="8"/>
      <c r="E61" s="8"/>
      <c r="F61" s="8"/>
      <c r="G61" s="8"/>
    </row>
    <row r="62" spans="1:7" s="1" customFormat="1" ht="15.75" customHeight="1">
      <c r="A62" s="10">
        <v>14</v>
      </c>
      <c r="B62" s="48" t="s">
        <v>89</v>
      </c>
      <c r="C62" s="24">
        <f>SUM(C63:C63)</f>
        <v>936</v>
      </c>
      <c r="D62" s="8"/>
      <c r="E62" s="8"/>
      <c r="F62" s="8"/>
      <c r="G62" s="8"/>
    </row>
    <row r="63" spans="1:7" s="1" customFormat="1" ht="15.75" customHeight="1">
      <c r="A63" s="10">
        <v>14</v>
      </c>
      <c r="B63" s="2" t="s">
        <v>52</v>
      </c>
      <c r="C63" s="6">
        <v>936</v>
      </c>
      <c r="D63" s="8"/>
      <c r="E63" s="8"/>
      <c r="F63" s="8"/>
      <c r="G63" s="8"/>
    </row>
    <row r="64" spans="1:7" s="1" customFormat="1" ht="15.75" customHeight="1">
      <c r="A64" s="10">
        <v>15</v>
      </c>
      <c r="B64" s="49" t="s">
        <v>90</v>
      </c>
      <c r="C64" s="24">
        <f>SUM(C65:C65)</f>
        <v>13696.2</v>
      </c>
      <c r="D64" s="8"/>
      <c r="E64" s="8"/>
      <c r="F64" s="8"/>
      <c r="G64" s="8"/>
    </row>
    <row r="65" spans="1:7" s="1" customFormat="1" ht="15.75" customHeight="1">
      <c r="A65" s="10">
        <v>15</v>
      </c>
      <c r="B65" s="21" t="s">
        <v>103</v>
      </c>
      <c r="C65" s="60">
        <v>13696.2</v>
      </c>
      <c r="D65" s="8"/>
      <c r="E65" s="8"/>
      <c r="F65" s="8"/>
      <c r="G65" s="8"/>
    </row>
    <row r="66" spans="1:7" s="1" customFormat="1" ht="15.75" customHeight="1">
      <c r="A66" s="10">
        <v>17</v>
      </c>
      <c r="B66" s="50" t="s">
        <v>91</v>
      </c>
      <c r="C66" s="24">
        <f>SUM(C67:C76)</f>
        <v>33848.229999999996</v>
      </c>
      <c r="D66" s="8"/>
      <c r="E66" s="8"/>
      <c r="F66" s="8"/>
      <c r="G66" s="8"/>
    </row>
    <row r="67" spans="1:7" s="1" customFormat="1" ht="15.75" customHeight="1" hidden="1">
      <c r="A67" s="10">
        <v>17</v>
      </c>
      <c r="B67" s="57" t="s">
        <v>16</v>
      </c>
      <c r="C67" s="58">
        <v>644.73</v>
      </c>
      <c r="D67" s="8"/>
      <c r="E67" s="8"/>
      <c r="F67" s="8"/>
      <c r="G67" s="8"/>
    </row>
    <row r="68" spans="1:7" s="1" customFormat="1" ht="15.75" customHeight="1" hidden="1">
      <c r="A68" s="10">
        <v>17</v>
      </c>
      <c r="B68" s="57" t="s">
        <v>104</v>
      </c>
      <c r="C68" s="58">
        <v>798.7</v>
      </c>
      <c r="D68" s="8"/>
      <c r="E68" s="8"/>
      <c r="F68" s="8"/>
      <c r="G68" s="8"/>
    </row>
    <row r="69" spans="1:7" s="1" customFormat="1" ht="15.75" customHeight="1" hidden="1">
      <c r="A69" s="10">
        <v>17</v>
      </c>
      <c r="B69" s="57" t="s">
        <v>30</v>
      </c>
      <c r="C69" s="58">
        <v>228.88</v>
      </c>
      <c r="D69" s="8"/>
      <c r="E69" s="8"/>
      <c r="F69" s="8"/>
      <c r="G69" s="8"/>
    </row>
    <row r="70" spans="1:7" s="1" customFormat="1" ht="15.75" customHeight="1" hidden="1">
      <c r="A70" s="10">
        <v>17</v>
      </c>
      <c r="B70" s="57" t="s">
        <v>32</v>
      </c>
      <c r="C70" s="59">
        <v>4178.41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57" t="s">
        <v>48</v>
      </c>
      <c r="C71" s="59">
        <v>1401.08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57" t="s">
        <v>105</v>
      </c>
      <c r="C72" s="59">
        <v>6393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21" t="s">
        <v>106</v>
      </c>
      <c r="C73" s="59">
        <v>8714.37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21" t="s">
        <v>92</v>
      </c>
      <c r="C74" s="60">
        <v>3593.11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21" t="s">
        <v>93</v>
      </c>
      <c r="C75" s="60">
        <v>6178.21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21" t="s">
        <v>94</v>
      </c>
      <c r="C76" s="60">
        <v>1717.74</v>
      </c>
      <c r="D76" s="8"/>
      <c r="E76" s="8"/>
      <c r="F76" s="8"/>
      <c r="G76" s="8"/>
    </row>
    <row r="77" spans="1:7" ht="299.25">
      <c r="A77" s="10">
        <v>18</v>
      </c>
      <c r="B77" s="51" t="s">
        <v>95</v>
      </c>
      <c r="C77" s="52">
        <f>SUM(C78:C110)</f>
        <v>143991.25</v>
      </c>
      <c r="D77" s="8"/>
      <c r="E77" s="8"/>
      <c r="F77" s="8"/>
      <c r="G77" s="8"/>
    </row>
    <row r="78" spans="1:7" ht="15.75" hidden="1">
      <c r="A78" s="10">
        <v>18</v>
      </c>
      <c r="B78" s="2" t="s">
        <v>14</v>
      </c>
      <c r="C78" s="6">
        <v>182.69</v>
      </c>
      <c r="D78" s="8"/>
      <c r="E78" s="8"/>
      <c r="F78" s="8"/>
      <c r="G78" s="8"/>
    </row>
    <row r="79" spans="1:7" ht="15.75" hidden="1">
      <c r="A79" s="10">
        <v>18</v>
      </c>
      <c r="B79" s="2" t="s">
        <v>15</v>
      </c>
      <c r="C79" s="5">
        <v>5624.61</v>
      </c>
      <c r="D79" s="8"/>
      <c r="E79" s="8"/>
      <c r="F79" s="8"/>
      <c r="G79" s="8"/>
    </row>
    <row r="80" spans="1:7" ht="15.75" hidden="1">
      <c r="A80" s="10">
        <v>18</v>
      </c>
      <c r="B80" s="2" t="s">
        <v>17</v>
      </c>
      <c r="C80" s="6">
        <v>157.97</v>
      </c>
      <c r="D80" s="8"/>
      <c r="E80" s="8"/>
      <c r="F80" s="8"/>
      <c r="G80" s="8"/>
    </row>
    <row r="81" spans="1:7" ht="15.75" hidden="1">
      <c r="A81" s="10">
        <v>18</v>
      </c>
      <c r="B81" s="2" t="s">
        <v>18</v>
      </c>
      <c r="C81" s="6">
        <v>294.43</v>
      </c>
      <c r="D81" s="8"/>
      <c r="E81" s="8"/>
      <c r="F81" s="8"/>
      <c r="G81" s="8"/>
    </row>
    <row r="82" spans="1:7" ht="15.75" hidden="1">
      <c r="A82" s="10">
        <v>18</v>
      </c>
      <c r="B82" s="2" t="s">
        <v>19</v>
      </c>
      <c r="C82" s="5">
        <v>1603.55</v>
      </c>
      <c r="D82" s="8"/>
      <c r="E82" s="8"/>
      <c r="F82" s="8"/>
      <c r="G82" s="8"/>
    </row>
    <row r="83" spans="1:7" ht="15.75" hidden="1">
      <c r="A83" s="10">
        <v>18</v>
      </c>
      <c r="B83" s="2" t="s">
        <v>20</v>
      </c>
      <c r="C83" s="6">
        <v>100.08</v>
      </c>
      <c r="D83" s="8"/>
      <c r="E83" s="8"/>
      <c r="F83" s="8"/>
      <c r="G83" s="8"/>
    </row>
    <row r="84" spans="1:7" ht="15.75" hidden="1">
      <c r="A84" s="10">
        <v>18</v>
      </c>
      <c r="B84" s="2" t="s">
        <v>21</v>
      </c>
      <c r="C84" s="6">
        <v>11.69</v>
      </c>
      <c r="D84" s="8"/>
      <c r="E84" s="8"/>
      <c r="F84" s="8"/>
      <c r="G84" s="8"/>
    </row>
    <row r="85" spans="1:7" ht="15.75" hidden="1">
      <c r="A85" s="10">
        <v>18</v>
      </c>
      <c r="B85" s="2" t="s">
        <v>22</v>
      </c>
      <c r="C85" s="6">
        <v>33.62</v>
      </c>
      <c r="D85" s="8"/>
      <c r="E85" s="8"/>
      <c r="F85" s="8"/>
      <c r="G85" s="8"/>
    </row>
    <row r="86" spans="1:7" ht="15.75" hidden="1">
      <c r="A86" s="10">
        <v>18</v>
      </c>
      <c r="B86" s="2" t="s">
        <v>26</v>
      </c>
      <c r="C86" s="5">
        <v>5117.22</v>
      </c>
      <c r="D86" s="8"/>
      <c r="E86" s="8"/>
      <c r="F86" s="8"/>
      <c r="G86" s="8"/>
    </row>
    <row r="87" spans="1:7" ht="15.75" hidden="1">
      <c r="A87" s="10">
        <v>18</v>
      </c>
      <c r="B87" s="2" t="s">
        <v>27</v>
      </c>
      <c r="C87" s="6">
        <v>119.98</v>
      </c>
      <c r="D87" s="8"/>
      <c r="E87" s="8"/>
      <c r="F87" s="8"/>
      <c r="G87" s="8"/>
    </row>
    <row r="88" spans="1:7" ht="15.75" hidden="1">
      <c r="A88" s="10">
        <v>18</v>
      </c>
      <c r="B88" s="2" t="s">
        <v>33</v>
      </c>
      <c r="C88" s="6">
        <v>5.56</v>
      </c>
      <c r="D88" s="8"/>
      <c r="E88" s="8"/>
      <c r="F88" s="8"/>
      <c r="G88" s="8"/>
    </row>
    <row r="89" spans="1:7" ht="15.75" hidden="1">
      <c r="A89" s="10">
        <v>18</v>
      </c>
      <c r="B89" s="2" t="s">
        <v>40</v>
      </c>
      <c r="C89" s="6">
        <v>368.27</v>
      </c>
      <c r="D89" s="8"/>
      <c r="E89" s="8"/>
      <c r="F89" s="8"/>
      <c r="G89" s="8"/>
    </row>
    <row r="90" spans="1:7" ht="15.75" hidden="1">
      <c r="A90" s="10">
        <v>18</v>
      </c>
      <c r="B90" s="2" t="s">
        <v>41</v>
      </c>
      <c r="C90" s="6">
        <v>87.18</v>
      </c>
      <c r="D90" s="8"/>
      <c r="E90" s="8"/>
      <c r="F90" s="8"/>
      <c r="G90" s="8"/>
    </row>
    <row r="91" spans="1:7" ht="15.75" hidden="1">
      <c r="A91" s="10">
        <v>18</v>
      </c>
      <c r="B91" s="2" t="s">
        <v>42</v>
      </c>
      <c r="C91" s="6">
        <v>51.94</v>
      </c>
      <c r="D91" s="8"/>
      <c r="E91" s="8"/>
      <c r="F91" s="8"/>
      <c r="G91" s="8"/>
    </row>
    <row r="92" spans="1:7" ht="15.75" hidden="1">
      <c r="A92" s="10">
        <v>18</v>
      </c>
      <c r="B92" s="2" t="s">
        <v>45</v>
      </c>
      <c r="C92" s="6">
        <v>519.02</v>
      </c>
      <c r="D92" s="8"/>
      <c r="E92" s="8"/>
      <c r="F92" s="8"/>
      <c r="G92" s="8"/>
    </row>
    <row r="93" spans="1:7" ht="15.75" hidden="1">
      <c r="A93" s="10">
        <v>18</v>
      </c>
      <c r="B93" s="2" t="s">
        <v>46</v>
      </c>
      <c r="C93" s="6">
        <v>3.62</v>
      </c>
      <c r="D93" s="8"/>
      <c r="E93" s="8"/>
      <c r="F93" s="8"/>
      <c r="G93" s="8"/>
    </row>
    <row r="94" spans="1:7" ht="15.75" hidden="1">
      <c r="A94" s="10">
        <v>18</v>
      </c>
      <c r="B94" s="2" t="s">
        <v>49</v>
      </c>
      <c r="C94" s="6">
        <v>878.88</v>
      </c>
      <c r="D94" s="8"/>
      <c r="E94" s="8"/>
      <c r="F94" s="8"/>
      <c r="G94" s="8"/>
    </row>
    <row r="95" spans="1:7" ht="31.5" hidden="1">
      <c r="A95" s="10">
        <v>18</v>
      </c>
      <c r="B95" s="2" t="s">
        <v>50</v>
      </c>
      <c r="C95" s="6">
        <v>35.55</v>
      </c>
      <c r="D95" s="8"/>
      <c r="E95" s="8"/>
      <c r="F95" s="8"/>
      <c r="G95" s="8"/>
    </row>
    <row r="96" spans="1:7" ht="15.75" hidden="1">
      <c r="A96" s="10">
        <v>18</v>
      </c>
      <c r="B96" s="2" t="s">
        <v>51</v>
      </c>
      <c r="C96" s="6">
        <v>7.79</v>
      </c>
      <c r="D96" s="8"/>
      <c r="E96" s="8"/>
      <c r="F96" s="8"/>
      <c r="G96" s="8"/>
    </row>
    <row r="97" spans="1:7" ht="15.75" hidden="1">
      <c r="A97" s="10">
        <v>18</v>
      </c>
      <c r="B97" s="2" t="s">
        <v>54</v>
      </c>
      <c r="C97" s="6">
        <v>186.98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19.63</v>
      </c>
      <c r="D98" s="8"/>
      <c r="E98" s="8"/>
      <c r="F98" s="8"/>
      <c r="G98" s="8"/>
    </row>
    <row r="99" spans="1:7" ht="15.75" hidden="1">
      <c r="A99" s="10">
        <v>18</v>
      </c>
      <c r="B99" s="2" t="s">
        <v>57</v>
      </c>
      <c r="C99" s="6">
        <v>258.23</v>
      </c>
      <c r="D99" s="8"/>
      <c r="E99" s="8"/>
      <c r="F99" s="8"/>
      <c r="G99" s="8"/>
    </row>
    <row r="100" spans="1:7" ht="15.75" hidden="1">
      <c r="A100" s="10">
        <v>18</v>
      </c>
      <c r="B100" s="2" t="s">
        <v>58</v>
      </c>
      <c r="C100" s="6">
        <v>387.47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59</v>
      </c>
      <c r="C101" s="6">
        <v>14.67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60</v>
      </c>
      <c r="C102" s="6">
        <v>41.1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61</v>
      </c>
      <c r="C103" s="6">
        <v>48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62</v>
      </c>
      <c r="C104" s="6">
        <v>45.78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63</v>
      </c>
      <c r="C105" s="6">
        <v>71.11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64</v>
      </c>
      <c r="C106" s="6">
        <v>649.78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65</v>
      </c>
      <c r="C107" s="6">
        <v>638.56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66</v>
      </c>
      <c r="C108" s="6">
        <v>325.23</v>
      </c>
      <c r="D108" s="8"/>
      <c r="E108" s="8"/>
      <c r="F108" s="8"/>
      <c r="G108" s="8"/>
    </row>
    <row r="109" spans="1:7" ht="15.75" hidden="1">
      <c r="A109" s="10">
        <v>18</v>
      </c>
      <c r="B109" s="11" t="s">
        <v>25</v>
      </c>
      <c r="C109" s="12">
        <v>18270.99</v>
      </c>
      <c r="D109" s="8"/>
      <c r="E109" s="8"/>
      <c r="F109" s="8"/>
      <c r="G109" s="8"/>
    </row>
    <row r="110" spans="1:7" ht="15.75" hidden="1">
      <c r="A110" s="10"/>
      <c r="B110" s="11" t="s">
        <v>25</v>
      </c>
      <c r="C110" s="12">
        <v>107830.07</v>
      </c>
      <c r="D110" s="8"/>
      <c r="E110" s="8"/>
      <c r="F110" s="8"/>
      <c r="G110" s="8"/>
    </row>
    <row r="111" spans="1:7" ht="15.75">
      <c r="A111" s="10">
        <v>22</v>
      </c>
      <c r="B111" s="53" t="s">
        <v>23</v>
      </c>
      <c r="C111" s="5">
        <v>40046.01</v>
      </c>
      <c r="D111" s="8"/>
      <c r="E111" s="8"/>
      <c r="F111" s="8"/>
      <c r="G111" s="8"/>
    </row>
    <row r="112" spans="1:3" ht="15.75">
      <c r="A112" s="10">
        <v>23</v>
      </c>
      <c r="B112" s="53" t="s">
        <v>43</v>
      </c>
      <c r="C112" s="5">
        <v>21761.54</v>
      </c>
    </row>
    <row r="113" spans="1:3" ht="15.75">
      <c r="A113" s="10">
        <v>24</v>
      </c>
      <c r="B113" s="53" t="s">
        <v>39</v>
      </c>
      <c r="C113" s="5">
        <v>11368.91</v>
      </c>
    </row>
    <row r="114" spans="1:3" ht="15.75">
      <c r="A114" s="10">
        <v>25</v>
      </c>
      <c r="B114" s="53" t="s">
        <v>73</v>
      </c>
      <c r="C114" s="12">
        <f>SUM(C115:C117)</f>
        <v>1172.18</v>
      </c>
    </row>
    <row r="115" spans="1:3" ht="15.75" hidden="1">
      <c r="A115" s="10">
        <v>25</v>
      </c>
      <c r="B115" s="2" t="s">
        <v>28</v>
      </c>
      <c r="C115" s="6">
        <v>137.64</v>
      </c>
    </row>
    <row r="116" spans="1:3" ht="15.75" hidden="1">
      <c r="A116" s="10">
        <v>25</v>
      </c>
      <c r="B116" s="2" t="s">
        <v>38</v>
      </c>
      <c r="C116" s="6">
        <v>987.16</v>
      </c>
    </row>
    <row r="117" spans="1:3" ht="15.75" hidden="1">
      <c r="A117" s="10">
        <v>25</v>
      </c>
      <c r="B117" s="2" t="s">
        <v>53</v>
      </c>
      <c r="C117" s="6">
        <v>47.38</v>
      </c>
    </row>
    <row r="118" spans="1:3" ht="15.75">
      <c r="A118" s="10"/>
      <c r="B118" s="21"/>
      <c r="C118" s="12"/>
    </row>
    <row r="119" spans="1:3" ht="18.75">
      <c r="A119" s="54" t="s">
        <v>67</v>
      </c>
      <c r="B119" s="61" t="s">
        <v>107</v>
      </c>
      <c r="C119" s="55">
        <f>-G22</f>
        <v>37452.400000000016</v>
      </c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2021-03-24T12:43:03Z</cp:lastPrinted>
  <dcterms:created xsi:type="dcterms:W3CDTF">2021-03-04T13:32:22Z</dcterms:created>
  <dcterms:modified xsi:type="dcterms:W3CDTF">2021-03-24T12:47:29Z</dcterms:modified>
  <cp:category/>
  <cp:version/>
  <cp:contentType/>
  <cp:contentStatus/>
  <cp:revision>1</cp:revision>
</cp:coreProperties>
</file>