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53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<sst xmlns="http://schemas.openxmlformats.org/spreadsheetml/2006/main" count="118" uniqueCount="110">
  <si>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</si>
  <si>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</si>
  <si>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</si>
  <si>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</si>
  <si>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Октябрьская ул, дом № 6 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</si>
  <si>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</si>
  <si>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</si>
  <si>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</si>
  <si>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</si>
  <si>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</si>
  <si>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</si>
  <si>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</si>
  <si>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</si>
  <si>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</si>
  <si>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</si>
  <si>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</si>
  <si>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</si>
  <si>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</si>
  <si>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</si>
  <si>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</si>
  <si>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</si>
  <si>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</si>
  <si>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</si>
  <si>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</si>
  <si>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</si>
  <si>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</si>
  <si>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</si>
  <si>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</si>
  <si>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услуги по обращению с ТКО</t>
  </si>
  <si>
    <t>Заправка картриджа</t>
  </si>
  <si>
    <t>Пополнение транспортной карты</t>
  </si>
  <si>
    <t>Водоснабжение ОДН на СОИ в МКД</t>
  </si>
  <si>
    <t>Ремонт  и содержание автомобиля</t>
  </si>
  <si>
    <t>Госпошлина за исковое заявление</t>
  </si>
  <si>
    <t>Ремонт водопровода</t>
  </si>
  <si>
    <t>Замена ламп освещения в подъезде</t>
  </si>
  <si>
    <t>Ремонт системы отопления</t>
  </si>
  <si>
    <t>Дезинфекция МОП (коронавирус)</t>
  </si>
  <si>
    <t>Ремонт  и содержание бензокосы</t>
  </si>
  <si>
    <t>Канцтовары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</si>
  <si>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</si>
  <si>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</si>
  <si>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</si>
  <si>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</si>
  <si>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Дезинсекция от блох</t>
  </si>
  <si>
    <t>Изготовление ключа к домофону</t>
  </si>
  <si>
    <t>Програмное обеспечение</t>
  </si>
  <si>
    <t>Фотопечать</t>
  </si>
  <si>
    <t>Ремонт входных дверей</t>
  </si>
  <si>
    <t>Ремонт лавочек</t>
  </si>
  <si>
    <t>права на использование  ПО ЛЭРС УЧЕТ</t>
  </si>
  <si>
    <t>Износ спецодежды</t>
  </si>
  <si>
    <t>Ремонт элеваторных узлов</t>
  </si>
  <si>
    <t>Прочистка канализации</t>
  </si>
  <si>
    <t>Платная дорога</t>
  </si>
  <si>
    <t>Техническое обслуживание ВДГО</t>
  </si>
  <si>
    <t xml:space="preserve">Замена труб  водопровода </t>
  </si>
  <si>
    <t xml:space="preserve">Периодическая проверка вентканалов </t>
  </si>
  <si>
    <t>Замена участка трубы канализации</t>
  </si>
  <si>
    <t>Замена участка трубы стояка канализации</t>
  </si>
  <si>
    <t>Ремонт принтера</t>
  </si>
  <si>
    <t>Обучение и проверка знаний требований охраны труда</t>
  </si>
  <si>
    <t>Подготовка крыш к ремонтным работам</t>
  </si>
  <si>
    <t>Техника безопасности</t>
  </si>
  <si>
    <t>Замена ламп освещения в подвале</t>
  </si>
  <si>
    <t>Периодический медицинский осмотр</t>
  </si>
  <si>
    <t>Проведение вебинара</t>
  </si>
  <si>
    <t>Генерация квалифицированного сертификата ключа проверки электронной подписи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</si>
  <si>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</si>
  <si>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</si>
  <si>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</si>
  <si>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</si>
  <si>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</si>
  <si>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</si>
  <si>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</si>
  <si>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</si>
  <si>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</si>
  <si>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</si>
  <si>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</si>
  <si>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</si>
  <si>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</si>
  <si>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</si>
  <si>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</si>
  <si>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</si>
  <si>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</si>
  <si>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</si>
  <si>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</si>
  <si>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</si>
  <si>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</si>
  <si>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</si>
  <si>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</si>
  <si>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</si>
  <si>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</si>
  <si>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</si>
  <si>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</si>
  <si>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</si>
  <si>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</si>
  <si>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</si>
  <si>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</si>
  <si>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</si>
  <si>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</si>
  <si>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Использование общедомового имущества</t>
  </si>
  <si>
    <t xml:space="preserve">Ремонт кровли подрядной организацией ООО "Солидарность" + материалы </t>
  </si>
  <si>
    <t>Изготовление поручней подъезд (№1,3)</t>
  </si>
  <si>
    <t xml:space="preserve">Замена кранов ХГВС </t>
  </si>
  <si>
    <t>Замена изолирующего соединения, ремонт насоса</t>
  </si>
  <si>
    <t>Обход и осмотр инженерных коммуникаций</t>
  </si>
  <si>
    <t>Ремонт и содержание инструмента</t>
  </si>
  <si>
    <t>Аварийные работы МБУ "Аварийно-спасательная служба"</t>
  </si>
  <si>
    <t xml:space="preserve"> Долг за жильцами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</si>
</sst>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6"/>
  <sheetViews>
    <sheetView tabSelected="1" workbookViewId="0" topLeftCell="B10">
      <selection activeCell="B131" sqref="B131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9.8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8" t="s">
        <v>0</v>
      </c>
      <c r="B2" s="68"/>
      <c r="C2" s="68"/>
      <c r="D2" s="8"/>
      <c r="E2" s="8"/>
      <c r="F2" s="8"/>
      <c r="G2" s="8"/>
    </row>
    <row r="3" spans="1:7" s="1" customFormat="1" ht="18.75" customHeight="1">
      <c r="A3" s="68" t="s">
        <v>1</v>
      </c>
      <c r="B3" s="68"/>
      <c r="C3" s="68"/>
      <c r="D3" s="8"/>
      <c r="E3" s="8"/>
      <c r="F3" s="8"/>
      <c r="G3" s="8"/>
    </row>
    <row r="4" spans="1:7" s="1" customFormat="1" ht="15.75" customHeight="1">
      <c r="A4" s="69" t="s">
        <v>2</v>
      </c>
      <c r="B4" s="70"/>
      <c r="C4" s="70"/>
      <c r="D4" s="8"/>
      <c r="E4" s="8"/>
      <c r="F4" s="8"/>
      <c r="G4" s="8"/>
    </row>
    <row r="5" spans="1:7" s="1" customFormat="1" ht="30.75" customHeight="1">
      <c r="A5" s="70" t="s">
        <v>3</v>
      </c>
      <c r="B5" s="70"/>
      <c r="C5" s="70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2" t="s">
        <v>4</v>
      </c>
      <c r="B7" s="63"/>
      <c r="C7" s="63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4" t="s">
        <v>5</v>
      </c>
      <c r="C9" s="65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4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48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2623.8</v>
      </c>
      <c r="D13" s="8"/>
      <c r="E13" s="8"/>
      <c r="F13" s="8"/>
      <c r="G13" s="8"/>
    </row>
    <row r="14" spans="1:7" s="1" customFormat="1" ht="15.75" customHeight="1">
      <c r="A14" s="13"/>
      <c r="B14" s="66" t="s">
        <v>10</v>
      </c>
      <c r="C14" s="67"/>
      <c r="D14" s="8"/>
      <c r="E14" s="8"/>
      <c r="F14" s="8"/>
      <c r="G14" s="8"/>
    </row>
    <row r="15" spans="1:7" s="1" customFormat="1" ht="15.75" customHeight="1">
      <c r="A15" s="10"/>
      <c r="B15" s="14" t="s">
        <v>76</v>
      </c>
      <c r="C15" s="15">
        <v>84157.23</v>
      </c>
      <c r="D15" s="8"/>
      <c r="E15" s="8"/>
      <c r="F15" s="8"/>
      <c r="G15" s="8"/>
    </row>
    <row r="16" spans="1:7" s="1" customFormat="1" ht="66" customHeight="1">
      <c r="A16" s="10"/>
      <c r="B16" s="14" t="s">
        <v>101</v>
      </c>
      <c r="C16" s="16">
        <v>10800</v>
      </c>
      <c r="D16" s="17" t="s">
        <v>77</v>
      </c>
      <c r="E16" s="18" t="s">
        <v>12</v>
      </c>
      <c r="F16" s="18" t="s">
        <v>78</v>
      </c>
      <c r="G16" s="17" t="s">
        <v>79</v>
      </c>
    </row>
    <row r="17" spans="1:7" s="1" customFormat="1" ht="30.75" customHeight="1">
      <c r="A17" s="10"/>
      <c r="B17" s="11" t="s">
        <v>80</v>
      </c>
      <c r="C17" s="12">
        <v>434186.64</v>
      </c>
      <c r="D17" s="19">
        <v>-328247.99</v>
      </c>
      <c r="E17" s="19">
        <f>411765.88+C16</f>
        <v>422565.88</v>
      </c>
      <c r="F17" s="20">
        <f>C25</f>
        <v>403482.43000000005</v>
      </c>
      <c r="G17" s="20">
        <f>D17+E17-F17</f>
        <v>-309164.54000000004</v>
      </c>
    </row>
    <row r="18" spans="1:7" s="1" customFormat="1" ht="30.75" customHeight="1">
      <c r="A18" s="10">
        <v>22</v>
      </c>
      <c r="B18" s="21" t="s">
        <v>24</v>
      </c>
      <c r="C18" s="12">
        <v>20464.56</v>
      </c>
      <c r="D18" s="19">
        <v>-44283.3</v>
      </c>
      <c r="E18" s="19">
        <v>19464.1</v>
      </c>
      <c r="F18" s="22">
        <f>C111</f>
        <v>41787.3</v>
      </c>
      <c r="G18" s="20">
        <f>D18+E18-F18</f>
        <v>-66606.5</v>
      </c>
    </row>
    <row r="19" spans="1:7" s="1" customFormat="1" ht="30.75" customHeight="1">
      <c r="A19" s="10">
        <v>23</v>
      </c>
      <c r="B19" s="21" t="s">
        <v>31</v>
      </c>
      <c r="C19" s="12">
        <v>2941.14</v>
      </c>
      <c r="D19" s="19">
        <v>3643.36</v>
      </c>
      <c r="E19" s="19">
        <v>2964.21</v>
      </c>
      <c r="F19" s="23">
        <f>C112</f>
        <v>2778.59</v>
      </c>
      <c r="G19" s="20">
        <f>D19+E19-F19</f>
        <v>3828.9799999999996</v>
      </c>
    </row>
    <row r="20" spans="1:7" s="1" customFormat="1" ht="30.75" customHeight="1">
      <c r="A20" s="10">
        <v>24</v>
      </c>
      <c r="B20" s="21" t="s">
        <v>40</v>
      </c>
      <c r="C20" s="12">
        <v>3073.14</v>
      </c>
      <c r="D20" s="19">
        <v>4726.76</v>
      </c>
      <c r="E20" s="19">
        <v>3088.63</v>
      </c>
      <c r="F20" s="23">
        <f>C113</f>
        <v>1451.59</v>
      </c>
      <c r="G20" s="20">
        <f>D20+E20-F20</f>
        <v>6363.8</v>
      </c>
    </row>
    <row r="21" spans="1:7" s="1" customFormat="1" ht="30.75" customHeight="1">
      <c r="A21" s="10"/>
      <c r="B21" s="2" t="s">
        <v>81</v>
      </c>
      <c r="C21" s="12">
        <v>1968</v>
      </c>
      <c r="D21" s="19">
        <v>1654.21</v>
      </c>
      <c r="E21" s="19">
        <v>1829.41</v>
      </c>
      <c r="F21" s="23">
        <f>C114</f>
        <v>1468.21</v>
      </c>
      <c r="G21" s="20">
        <f>D21+E21-F21</f>
        <v>2015.4099999999999</v>
      </c>
    </row>
    <row r="22" spans="1:7" s="1" customFormat="1" ht="30.75" customHeight="1">
      <c r="A22" s="10"/>
      <c r="B22" s="14" t="s">
        <v>11</v>
      </c>
      <c r="C22" s="24">
        <f>SUM(C17:C21)+C16</f>
        <v>473433.48000000004</v>
      </c>
      <c r="D22" s="25">
        <f>SUM(D17:D21)</f>
        <v>-362506.95999999996</v>
      </c>
      <c r="E22" s="26">
        <f>SUM(E17:E21)</f>
        <v>449912.23</v>
      </c>
      <c r="F22" s="26">
        <f>SUM(F17:F21)</f>
        <v>450968.1200000001</v>
      </c>
      <c r="G22" s="26">
        <f>SUM(G17:G21)</f>
        <v>-363562.8500000001</v>
      </c>
    </row>
    <row r="23" spans="1:7" s="1" customFormat="1" ht="15.75" customHeight="1">
      <c r="A23" s="10"/>
      <c r="B23" s="14" t="s">
        <v>12</v>
      </c>
      <c r="C23" s="24">
        <f>E22</f>
        <v>449912.23</v>
      </c>
      <c r="D23" s="8"/>
      <c r="E23" s="27"/>
      <c r="F23" s="8"/>
      <c r="G23" s="8"/>
    </row>
    <row r="24" spans="1:7" s="1" customFormat="1" ht="15.75" customHeight="1">
      <c r="A24" s="13"/>
      <c r="B24" s="28" t="s">
        <v>13</v>
      </c>
      <c r="C24" s="29">
        <f>C25+C111+C112+C113+C114</f>
        <v>450968.1200000001</v>
      </c>
      <c r="D24" s="8"/>
      <c r="E24" s="8"/>
      <c r="F24" s="8"/>
      <c r="G24" s="8"/>
    </row>
    <row r="25" spans="1:7" s="1" customFormat="1" ht="15.75" customHeight="1">
      <c r="A25" s="10"/>
      <c r="B25" s="14" t="s">
        <v>14</v>
      </c>
      <c r="C25" s="24">
        <f>C26+C44+C80</f>
        <v>403482.43000000005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82</v>
      </c>
      <c r="C26" s="24">
        <f>C27+C31+C34+C36+C38+C41</f>
        <v>117705.5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83</v>
      </c>
      <c r="C27" s="24">
        <f>SUM(C28:C30)</f>
        <v>43476.159999999996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58" t="s">
        <v>25</v>
      </c>
      <c r="C28" s="59">
        <v>495.38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58" t="s">
        <v>45</v>
      </c>
      <c r="C29" s="59">
        <v>38.14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11" t="s">
        <v>26</v>
      </c>
      <c r="C30" s="35">
        <v>42942.64</v>
      </c>
      <c r="D30" s="8"/>
      <c r="E30" s="8"/>
      <c r="F30" s="8"/>
      <c r="G30" s="8"/>
    </row>
    <row r="31" spans="1:7" s="1" customFormat="1" ht="15.75" customHeight="1">
      <c r="A31" s="33">
        <v>2</v>
      </c>
      <c r="B31" s="34" t="s">
        <v>84</v>
      </c>
      <c r="C31" s="24">
        <f>SUM(C32:C33)</f>
        <v>47135.31</v>
      </c>
      <c r="D31" s="8"/>
      <c r="E31" s="8"/>
      <c r="F31" s="8"/>
      <c r="G31" s="8"/>
    </row>
    <row r="32" spans="1:7" s="1" customFormat="1" ht="15.75" customHeight="1" hidden="1">
      <c r="A32" s="37">
        <v>2</v>
      </c>
      <c r="B32" s="38" t="s">
        <v>26</v>
      </c>
      <c r="C32" s="12">
        <v>42942.64</v>
      </c>
      <c r="D32" s="8"/>
      <c r="E32" s="8"/>
      <c r="F32" s="8"/>
      <c r="G32" s="8"/>
    </row>
    <row r="33" spans="1:7" s="1" customFormat="1" ht="15.75" customHeight="1" hidden="1">
      <c r="A33" s="37"/>
      <c r="B33" s="58" t="s">
        <v>49</v>
      </c>
      <c r="C33" s="59">
        <v>4192.67</v>
      </c>
      <c r="D33" s="8"/>
      <c r="E33" s="8"/>
      <c r="F33" s="8"/>
      <c r="G33" s="8"/>
    </row>
    <row r="34" spans="1:7" s="1" customFormat="1" ht="15.75" customHeight="1">
      <c r="A34" s="33">
        <v>3</v>
      </c>
      <c r="B34" s="34" t="s">
        <v>85</v>
      </c>
      <c r="C34" s="24">
        <f>SUM(C35:C35)</f>
        <v>0</v>
      </c>
      <c r="D34" s="8"/>
      <c r="E34" s="36"/>
      <c r="F34" s="8"/>
      <c r="G34" s="8"/>
    </row>
    <row r="35" spans="1:7" s="1" customFormat="1" ht="15.75" customHeight="1" hidden="1">
      <c r="A35" s="10">
        <v>3</v>
      </c>
      <c r="B35" s="11"/>
      <c r="C35" s="39"/>
      <c r="D35" s="8"/>
      <c r="E35" s="8"/>
      <c r="F35" s="8"/>
      <c r="G35" s="8"/>
    </row>
    <row r="36" spans="1:7" s="1" customFormat="1" ht="15.75" customHeight="1">
      <c r="A36" s="33">
        <v>4</v>
      </c>
      <c r="B36" s="34" t="s">
        <v>86</v>
      </c>
      <c r="C36" s="40">
        <f>SUM(C37)</f>
        <v>0</v>
      </c>
      <c r="D36" s="8"/>
      <c r="E36" s="8"/>
      <c r="F36" s="8"/>
      <c r="G36" s="8"/>
    </row>
    <row r="37" spans="1:7" s="1" customFormat="1" ht="15.75" customHeight="1" hidden="1">
      <c r="A37" s="10">
        <v>4</v>
      </c>
      <c r="B37" s="11"/>
      <c r="C37" s="39"/>
      <c r="D37" s="8"/>
      <c r="E37" s="8"/>
      <c r="F37" s="8"/>
      <c r="G37" s="8"/>
    </row>
    <row r="38" spans="1:7" s="1" customFormat="1" ht="15.75" customHeight="1">
      <c r="A38" s="33">
        <v>5</v>
      </c>
      <c r="B38" s="41" t="s">
        <v>87</v>
      </c>
      <c r="C38" s="40">
        <f>SUM(C39:C40)</f>
        <v>3140.06</v>
      </c>
      <c r="D38" s="8"/>
      <c r="E38" s="8"/>
      <c r="F38" s="8"/>
      <c r="G38" s="8"/>
    </row>
    <row r="39" spans="1:7" s="1" customFormat="1" ht="15.75" customHeight="1" hidden="1">
      <c r="A39" s="33">
        <v>5</v>
      </c>
      <c r="B39" s="38" t="s">
        <v>26</v>
      </c>
      <c r="C39" s="42">
        <v>2624.23</v>
      </c>
      <c r="D39" s="8"/>
      <c r="E39" s="8"/>
      <c r="F39" s="8"/>
      <c r="G39" s="8"/>
    </row>
    <row r="40" spans="1:7" s="1" customFormat="1" ht="15.75" customHeight="1" hidden="1">
      <c r="A40" s="10">
        <v>5</v>
      </c>
      <c r="B40" s="2" t="s">
        <v>38</v>
      </c>
      <c r="C40" s="6">
        <v>515.83</v>
      </c>
      <c r="D40" s="8"/>
      <c r="E40" s="8"/>
      <c r="F40" s="8"/>
      <c r="G40" s="8"/>
    </row>
    <row r="41" spans="1:7" s="1" customFormat="1" ht="15.75" customHeight="1">
      <c r="A41" s="33">
        <v>6</v>
      </c>
      <c r="B41" s="41" t="s">
        <v>88</v>
      </c>
      <c r="C41" s="40">
        <f>SUM(C42:C43)</f>
        <v>23953.97</v>
      </c>
      <c r="D41" s="8"/>
      <c r="E41" s="8"/>
      <c r="F41" s="8"/>
      <c r="G41" s="8"/>
    </row>
    <row r="42" spans="1:7" s="1" customFormat="1" ht="15.75" customHeight="1" hidden="1">
      <c r="A42" s="10">
        <v>6</v>
      </c>
      <c r="B42" s="58" t="s">
        <v>37</v>
      </c>
      <c r="C42" s="59">
        <v>17653.97</v>
      </c>
      <c r="D42" s="8"/>
      <c r="E42" s="8"/>
      <c r="F42" s="8"/>
      <c r="G42" s="8"/>
    </row>
    <row r="43" spans="1:7" s="1" customFormat="1" ht="15.75" customHeight="1" hidden="1">
      <c r="A43" s="10">
        <v>6</v>
      </c>
      <c r="B43" s="58" t="s">
        <v>44</v>
      </c>
      <c r="C43" s="60">
        <v>6300</v>
      </c>
      <c r="D43" s="8"/>
      <c r="E43" s="8"/>
      <c r="F43" s="8"/>
      <c r="G43" s="8"/>
    </row>
    <row r="44" spans="1:7" s="1" customFormat="1" ht="15.75" customHeight="1">
      <c r="A44" s="10">
        <v>8</v>
      </c>
      <c r="B44" s="43" t="s">
        <v>89</v>
      </c>
      <c r="C44" s="24">
        <f>C45+C50+C67+C69+C71+C73</f>
        <v>240380.79000000004</v>
      </c>
      <c r="D44" s="8"/>
      <c r="E44" s="8"/>
      <c r="F44" s="8"/>
      <c r="G44" s="8"/>
    </row>
    <row r="45" spans="1:7" s="1" customFormat="1" ht="15.75" customHeight="1">
      <c r="A45" s="10">
        <v>8</v>
      </c>
      <c r="B45" s="44" t="s">
        <v>90</v>
      </c>
      <c r="C45" s="24">
        <f>SUM(C46:C49)</f>
        <v>102692.70000000001</v>
      </c>
      <c r="D45" s="30"/>
      <c r="E45" s="8"/>
      <c r="F45" s="8"/>
      <c r="G45" s="8"/>
    </row>
    <row r="46" spans="1:7" s="1" customFormat="1" ht="15.75" customHeight="1">
      <c r="A46" s="10">
        <v>8</v>
      </c>
      <c r="B46" s="58" t="s">
        <v>48</v>
      </c>
      <c r="C46" s="60">
        <v>6291.1</v>
      </c>
      <c r="D46" s="8"/>
      <c r="E46" s="8"/>
      <c r="F46" s="8"/>
      <c r="G46" s="8"/>
    </row>
    <row r="47" spans="1:7" s="1" customFormat="1" ht="15.75" customHeight="1">
      <c r="A47" s="10">
        <v>8</v>
      </c>
      <c r="B47" s="58" t="s">
        <v>62</v>
      </c>
      <c r="C47" s="60">
        <v>15232.3</v>
      </c>
      <c r="D47" s="30"/>
      <c r="E47" s="8"/>
      <c r="F47" s="8"/>
      <c r="G47" s="8"/>
    </row>
    <row r="48" spans="1:7" s="1" customFormat="1" ht="15.75" customHeight="1">
      <c r="A48" s="10">
        <v>8</v>
      </c>
      <c r="B48" s="58" t="s">
        <v>102</v>
      </c>
      <c r="C48" s="60">
        <v>72368.73</v>
      </c>
      <c r="D48" s="30"/>
      <c r="E48" s="8"/>
      <c r="F48" s="8"/>
      <c r="G48" s="8"/>
    </row>
    <row r="49" spans="1:7" s="1" customFormat="1" ht="15.75" customHeight="1">
      <c r="A49" s="10">
        <v>8</v>
      </c>
      <c r="B49" s="2" t="s">
        <v>103</v>
      </c>
      <c r="C49" s="5">
        <v>8800.57</v>
      </c>
      <c r="D49" s="8"/>
      <c r="E49" s="8"/>
      <c r="F49" s="8"/>
      <c r="G49" s="8"/>
    </row>
    <row r="50" spans="1:7" s="1" customFormat="1" ht="15.75" customHeight="1">
      <c r="A50" s="10">
        <v>9</v>
      </c>
      <c r="B50" s="45" t="s">
        <v>91</v>
      </c>
      <c r="C50" s="24">
        <f>C51+C55+C60+C64</f>
        <v>101513.52</v>
      </c>
      <c r="D50" s="8"/>
      <c r="E50" s="8"/>
      <c r="F50" s="8"/>
      <c r="G50" s="8"/>
    </row>
    <row r="51" spans="1:7" s="1" customFormat="1" ht="15.75" customHeight="1">
      <c r="A51" s="10">
        <v>9</v>
      </c>
      <c r="B51" s="46" t="s">
        <v>92</v>
      </c>
      <c r="C51" s="24">
        <f>SUM(C52:C54)</f>
        <v>18782.55</v>
      </c>
      <c r="D51" s="8"/>
      <c r="E51" s="8"/>
      <c r="F51" s="8"/>
      <c r="G51" s="8"/>
    </row>
    <row r="52" spans="1:7" s="1" customFormat="1" ht="15.75" customHeight="1">
      <c r="A52" s="10">
        <v>9</v>
      </c>
      <c r="B52" s="2" t="s">
        <v>50</v>
      </c>
      <c r="C52" s="6">
        <v>81.32</v>
      </c>
      <c r="D52" s="8"/>
      <c r="E52" s="8"/>
      <c r="F52" s="8"/>
      <c r="G52" s="8"/>
    </row>
    <row r="53" spans="1:7" s="1" customFormat="1" ht="15.75" customHeight="1">
      <c r="A53" s="10">
        <v>9</v>
      </c>
      <c r="B53" s="58" t="s">
        <v>52</v>
      </c>
      <c r="C53" s="60">
        <v>12905.6</v>
      </c>
      <c r="D53" s="8"/>
      <c r="E53" s="8"/>
      <c r="F53" s="8"/>
      <c r="G53" s="8"/>
    </row>
    <row r="54" spans="1:7" s="1" customFormat="1" ht="15.75" customHeight="1">
      <c r="A54" s="10">
        <v>9</v>
      </c>
      <c r="B54" s="2" t="s">
        <v>36</v>
      </c>
      <c r="C54" s="5">
        <v>5795.63</v>
      </c>
      <c r="D54" s="8"/>
      <c r="E54" s="8"/>
      <c r="F54" s="8"/>
      <c r="G54" s="8"/>
    </row>
    <row r="55" spans="1:7" s="1" customFormat="1" ht="15.75" customHeight="1">
      <c r="A55" s="10">
        <v>10</v>
      </c>
      <c r="B55" s="47" t="s">
        <v>93</v>
      </c>
      <c r="C55" s="24">
        <f>SUM(C56:C59)</f>
        <v>70841.90000000001</v>
      </c>
      <c r="D55" s="8"/>
      <c r="E55" s="8"/>
      <c r="F55" s="8"/>
      <c r="G55" s="8"/>
    </row>
    <row r="56" spans="1:7" s="1" customFormat="1" ht="15.75" customHeight="1">
      <c r="A56" s="10">
        <v>10</v>
      </c>
      <c r="B56" s="58" t="s">
        <v>104</v>
      </c>
      <c r="C56" s="60">
        <v>28518</v>
      </c>
      <c r="D56" s="8"/>
      <c r="E56" s="8"/>
      <c r="F56" s="8"/>
      <c r="G56" s="8"/>
    </row>
    <row r="57" spans="1:7" s="1" customFormat="1" ht="15.75" customHeight="1">
      <c r="A57" s="10">
        <v>10</v>
      </c>
      <c r="B57" s="58" t="s">
        <v>34</v>
      </c>
      <c r="C57" s="60">
        <v>19086.9</v>
      </c>
      <c r="D57" s="8"/>
      <c r="E57" s="8"/>
      <c r="F57" s="8"/>
      <c r="G57" s="8"/>
    </row>
    <row r="58" spans="1:7" s="1" customFormat="1" ht="15.75" customHeight="1">
      <c r="A58" s="10">
        <v>10</v>
      </c>
      <c r="B58" s="58" t="s">
        <v>56</v>
      </c>
      <c r="C58" s="60">
        <v>12878.9</v>
      </c>
      <c r="D58" s="48"/>
      <c r="E58" s="8"/>
      <c r="F58" s="8"/>
      <c r="G58" s="8"/>
    </row>
    <row r="59" spans="1:7" s="1" customFormat="1" ht="15.75" customHeight="1">
      <c r="A59" s="10">
        <v>10</v>
      </c>
      <c r="B59" s="58" t="s">
        <v>105</v>
      </c>
      <c r="C59" s="60">
        <v>10358.1</v>
      </c>
      <c r="D59" s="8"/>
      <c r="E59" s="8"/>
      <c r="F59" s="8"/>
      <c r="G59" s="8"/>
    </row>
    <row r="60" spans="1:7" s="1" customFormat="1" ht="15.75" customHeight="1">
      <c r="A60" s="10">
        <v>11</v>
      </c>
      <c r="B60" s="49" t="s">
        <v>94</v>
      </c>
      <c r="C60" s="24">
        <f>SUM(C61:C63)</f>
        <v>11093.21</v>
      </c>
      <c r="D60" s="8"/>
      <c r="E60" s="8"/>
      <c r="F60" s="8"/>
      <c r="G60" s="8"/>
    </row>
    <row r="61" spans="1:7" s="1" customFormat="1" ht="15.75" customHeight="1">
      <c r="A61" s="10">
        <v>11</v>
      </c>
      <c r="B61" s="58" t="s">
        <v>53</v>
      </c>
      <c r="C61" s="59">
        <v>3983.51</v>
      </c>
      <c r="D61" s="8"/>
      <c r="E61" s="8"/>
      <c r="F61" s="8"/>
      <c r="G61" s="8"/>
    </row>
    <row r="62" spans="1:7" s="1" customFormat="1" ht="15.75" customHeight="1">
      <c r="A62" s="10">
        <v>11</v>
      </c>
      <c r="B62" s="58" t="s">
        <v>58</v>
      </c>
      <c r="C62" s="59">
        <v>2813.51</v>
      </c>
      <c r="D62" s="8"/>
      <c r="E62" s="8"/>
      <c r="F62" s="8"/>
      <c r="G62" s="8"/>
    </row>
    <row r="63" spans="1:7" s="1" customFormat="1" ht="15.75" customHeight="1">
      <c r="A63" s="10">
        <v>11</v>
      </c>
      <c r="B63" s="58" t="s">
        <v>59</v>
      </c>
      <c r="C63" s="59">
        <v>4296.19</v>
      </c>
      <c r="D63" s="8"/>
      <c r="E63" s="8"/>
      <c r="F63" s="8"/>
      <c r="G63" s="8"/>
    </row>
    <row r="64" spans="1:7" s="1" customFormat="1" ht="15.75" customHeight="1">
      <c r="A64" s="10">
        <v>12</v>
      </c>
      <c r="B64" s="49" t="s">
        <v>95</v>
      </c>
      <c r="C64" s="24">
        <f>SUM(C65:C66)</f>
        <v>795.86</v>
      </c>
      <c r="D64" s="8"/>
      <c r="E64" s="8"/>
      <c r="F64" s="8"/>
      <c r="G64" s="8"/>
    </row>
    <row r="65" spans="1:7" s="1" customFormat="1" ht="15.75" customHeight="1">
      <c r="A65" s="10">
        <v>12</v>
      </c>
      <c r="B65" s="58" t="s">
        <v>35</v>
      </c>
      <c r="C65" s="59">
        <v>666.25</v>
      </c>
      <c r="D65" s="8"/>
      <c r="E65" s="8"/>
      <c r="F65" s="8"/>
      <c r="G65" s="8"/>
    </row>
    <row r="66" spans="1:7" s="1" customFormat="1" ht="15.75" customHeight="1">
      <c r="A66" s="10">
        <v>12</v>
      </c>
      <c r="B66" s="58" t="s">
        <v>64</v>
      </c>
      <c r="C66" s="59">
        <v>129.61</v>
      </c>
      <c r="D66" s="8"/>
      <c r="E66" s="8"/>
      <c r="F66" s="8"/>
      <c r="G66" s="8"/>
    </row>
    <row r="67" spans="1:7" s="1" customFormat="1" ht="15.75" customHeight="1">
      <c r="A67" s="10">
        <v>13</v>
      </c>
      <c r="B67" s="50" t="s">
        <v>96</v>
      </c>
      <c r="C67" s="24">
        <f>SUM(C68)</f>
        <v>5791.92</v>
      </c>
      <c r="D67" s="8"/>
      <c r="E67" s="8"/>
      <c r="F67" s="8"/>
      <c r="G67" s="8"/>
    </row>
    <row r="68" spans="1:7" s="1" customFormat="1" ht="15.75" customHeight="1">
      <c r="A68" s="10">
        <v>13</v>
      </c>
      <c r="B68" s="58" t="s">
        <v>55</v>
      </c>
      <c r="C68" s="60">
        <v>5791.92</v>
      </c>
      <c r="D68" s="8"/>
      <c r="E68" s="8"/>
      <c r="F68" s="8"/>
      <c r="G68" s="8"/>
    </row>
    <row r="69" spans="1:7" s="1" customFormat="1" ht="15.75" customHeight="1">
      <c r="A69" s="10">
        <v>14</v>
      </c>
      <c r="B69" s="50" t="s">
        <v>97</v>
      </c>
      <c r="C69" s="24">
        <f>SUM(C70:C70)</f>
        <v>1152</v>
      </c>
      <c r="D69" s="8"/>
      <c r="E69" s="8"/>
      <c r="F69" s="8"/>
      <c r="G69" s="8"/>
    </row>
    <row r="70" spans="1:7" s="1" customFormat="1" ht="15.75" customHeight="1">
      <c r="A70" s="10">
        <v>14</v>
      </c>
      <c r="B70" s="2" t="s">
        <v>57</v>
      </c>
      <c r="C70" s="5">
        <v>1152</v>
      </c>
      <c r="D70" s="8"/>
      <c r="E70" s="8"/>
      <c r="F70" s="8"/>
      <c r="G70" s="8"/>
    </row>
    <row r="71" spans="1:7" s="1" customFormat="1" ht="15.75" customHeight="1">
      <c r="A71" s="10">
        <v>15</v>
      </c>
      <c r="B71" s="51" t="s">
        <v>98</v>
      </c>
      <c r="C71" s="24">
        <f>SUM(C72:C72)</f>
        <v>18746.65</v>
      </c>
      <c r="D71" s="8"/>
      <c r="E71" s="8"/>
      <c r="F71" s="8"/>
      <c r="G71" s="8"/>
    </row>
    <row r="72" spans="1:7" s="1" customFormat="1" ht="15.75" customHeight="1">
      <c r="A72" s="10">
        <v>15</v>
      </c>
      <c r="B72" s="11" t="s">
        <v>106</v>
      </c>
      <c r="C72" s="12">
        <v>18746.65</v>
      </c>
      <c r="D72" s="8"/>
      <c r="E72" s="8"/>
      <c r="F72" s="8"/>
      <c r="G72" s="8"/>
    </row>
    <row r="73" spans="1:7" s="1" customFormat="1" ht="15.75" customHeight="1">
      <c r="A73" s="10">
        <v>17</v>
      </c>
      <c r="B73" s="52" t="s">
        <v>99</v>
      </c>
      <c r="C73" s="24">
        <f>SUM(C74:C79)</f>
        <v>10484</v>
      </c>
      <c r="D73" s="8"/>
      <c r="E73" s="8"/>
      <c r="F73" s="8"/>
      <c r="G73" s="8"/>
    </row>
    <row r="74" spans="1:7" s="1" customFormat="1" ht="15.75" customHeight="1" hidden="1">
      <c r="A74" s="10">
        <v>17</v>
      </c>
      <c r="B74" s="58" t="s">
        <v>17</v>
      </c>
      <c r="C74" s="59">
        <v>807.53</v>
      </c>
      <c r="D74" s="8"/>
      <c r="E74" s="8"/>
      <c r="F74" s="8"/>
      <c r="G74" s="8"/>
    </row>
    <row r="75" spans="1:7" s="1" customFormat="1" ht="15.75" customHeight="1" hidden="1">
      <c r="A75" s="10">
        <v>17</v>
      </c>
      <c r="B75" s="58" t="s">
        <v>107</v>
      </c>
      <c r="C75" s="59">
        <v>582.46</v>
      </c>
      <c r="D75" s="8"/>
      <c r="E75" s="8"/>
      <c r="F75" s="8"/>
      <c r="G75" s="8"/>
    </row>
    <row r="76" spans="1:7" s="1" customFormat="1" ht="15.75" customHeight="1" hidden="1">
      <c r="A76" s="10">
        <v>17</v>
      </c>
      <c r="B76" s="58" t="s">
        <v>30</v>
      </c>
      <c r="C76" s="59">
        <v>286.66</v>
      </c>
      <c r="D76" s="8"/>
      <c r="E76" s="8"/>
      <c r="F76" s="8"/>
      <c r="G76" s="8"/>
    </row>
    <row r="77" spans="1:7" s="1" customFormat="1" ht="15.75" customHeight="1" hidden="1">
      <c r="A77" s="10">
        <v>17</v>
      </c>
      <c r="B77" s="58" t="s">
        <v>32</v>
      </c>
      <c r="C77" s="60">
        <v>6334.44</v>
      </c>
      <c r="D77" s="8"/>
      <c r="E77" s="8"/>
      <c r="F77" s="8"/>
      <c r="G77" s="8"/>
    </row>
    <row r="78" spans="1:7" s="1" customFormat="1" ht="15.75" customHeight="1" hidden="1">
      <c r="A78" s="10">
        <v>17</v>
      </c>
      <c r="B78" s="58" t="s">
        <v>51</v>
      </c>
      <c r="C78" s="60">
        <v>1754.91</v>
      </c>
      <c r="D78" s="8"/>
      <c r="E78" s="8"/>
      <c r="F78" s="8"/>
      <c r="G78" s="8"/>
    </row>
    <row r="79" spans="1:7" s="1" customFormat="1" ht="15.75" customHeight="1" hidden="1">
      <c r="A79" s="10">
        <v>17</v>
      </c>
      <c r="B79" s="58" t="s">
        <v>108</v>
      </c>
      <c r="C79" s="59">
        <v>718</v>
      </c>
      <c r="D79" s="8"/>
      <c r="E79" s="8"/>
      <c r="F79" s="8"/>
      <c r="G79" s="8"/>
    </row>
    <row r="80" spans="1:7" s="1" customFormat="1" ht="283.5" customHeight="1">
      <c r="A80" s="10">
        <v>18</v>
      </c>
      <c r="B80" s="53" t="s">
        <v>100</v>
      </c>
      <c r="C80" s="54">
        <f>SUM(C81:C110)</f>
        <v>45396.14</v>
      </c>
      <c r="D80" s="8"/>
      <c r="E80" s="8"/>
      <c r="F80" s="8"/>
      <c r="G80" s="8"/>
    </row>
    <row r="81" spans="1:7" s="1" customFormat="1" ht="15.75" customHeight="1" hidden="1">
      <c r="A81" s="10">
        <v>18</v>
      </c>
      <c r="B81" s="2" t="s">
        <v>43</v>
      </c>
      <c r="C81" s="6">
        <v>65.05</v>
      </c>
      <c r="D81" s="8"/>
      <c r="E81" s="8"/>
      <c r="F81" s="8"/>
      <c r="G81" s="8"/>
    </row>
    <row r="82" spans="1:7" s="1" customFormat="1" ht="15.75" customHeight="1" hidden="1">
      <c r="A82" s="10">
        <v>18</v>
      </c>
      <c r="B82" s="2" t="s">
        <v>15</v>
      </c>
      <c r="C82" s="6">
        <v>228.82</v>
      </c>
      <c r="D82" s="8"/>
      <c r="E82" s="8"/>
      <c r="F82" s="8"/>
      <c r="G82" s="8"/>
    </row>
    <row r="83" spans="1:7" s="1" customFormat="1" ht="15.75" customHeight="1" hidden="1">
      <c r="A83" s="10">
        <v>18</v>
      </c>
      <c r="B83" s="2" t="s">
        <v>16</v>
      </c>
      <c r="C83" s="5">
        <v>7045</v>
      </c>
      <c r="D83" s="8"/>
      <c r="E83" s="8"/>
      <c r="F83" s="8"/>
      <c r="G83" s="8"/>
    </row>
    <row r="84" spans="1:7" s="1" customFormat="1" ht="15.75" customHeight="1" hidden="1">
      <c r="A84" s="10">
        <v>18</v>
      </c>
      <c r="B84" s="2" t="s">
        <v>18</v>
      </c>
      <c r="C84" s="6">
        <v>197.87</v>
      </c>
      <c r="D84" s="8"/>
      <c r="E84" s="8"/>
      <c r="F84" s="8"/>
      <c r="G84" s="8"/>
    </row>
    <row r="85" spans="1:7" s="1" customFormat="1" ht="15.75" customHeight="1" hidden="1">
      <c r="A85" s="10">
        <v>18</v>
      </c>
      <c r="B85" s="2" t="s">
        <v>19</v>
      </c>
      <c r="C85" s="6">
        <v>368.78</v>
      </c>
      <c r="D85" s="8"/>
      <c r="E85" s="8"/>
      <c r="F85" s="8"/>
      <c r="G85" s="8"/>
    </row>
    <row r="86" spans="1:7" s="1" customFormat="1" ht="15.75" customHeight="1" hidden="1">
      <c r="A86" s="10">
        <v>18</v>
      </c>
      <c r="B86" s="2" t="s">
        <v>20</v>
      </c>
      <c r="C86" s="5">
        <v>2008.48</v>
      </c>
      <c r="D86" s="8"/>
      <c r="E86" s="8"/>
      <c r="F86" s="8"/>
      <c r="G86" s="8"/>
    </row>
    <row r="87" spans="1:7" s="1" customFormat="1" ht="15.75" customHeight="1" hidden="1">
      <c r="A87" s="10">
        <v>18</v>
      </c>
      <c r="B87" s="2" t="s">
        <v>21</v>
      </c>
      <c r="C87" s="6">
        <v>125.27</v>
      </c>
      <c r="D87" s="8"/>
      <c r="E87" s="8"/>
      <c r="F87" s="8"/>
      <c r="G87" s="8"/>
    </row>
    <row r="88" spans="1:7" s="1" customFormat="1" ht="15.75" customHeight="1" hidden="1">
      <c r="A88" s="10">
        <v>18</v>
      </c>
      <c r="B88" s="2" t="s">
        <v>22</v>
      </c>
      <c r="C88" s="6">
        <v>14.64</v>
      </c>
      <c r="D88" s="8"/>
      <c r="E88" s="8"/>
      <c r="F88" s="8"/>
      <c r="G88" s="8"/>
    </row>
    <row r="89" spans="1:7" s="1" customFormat="1" ht="15.75" customHeight="1" hidden="1">
      <c r="A89" s="10">
        <v>18</v>
      </c>
      <c r="B89" s="2" t="s">
        <v>23</v>
      </c>
      <c r="C89" s="6">
        <v>42.11</v>
      </c>
      <c r="D89" s="8"/>
      <c r="E89" s="8"/>
      <c r="F89" s="8"/>
      <c r="G89" s="8"/>
    </row>
    <row r="90" spans="1:7" s="1" customFormat="1" ht="15.75" customHeight="1" hidden="1">
      <c r="A90" s="10">
        <v>18</v>
      </c>
      <c r="B90" s="2" t="s">
        <v>27</v>
      </c>
      <c r="C90" s="5">
        <v>6409.5</v>
      </c>
      <c r="D90" s="8"/>
      <c r="E90" s="8"/>
      <c r="F90" s="8"/>
      <c r="G90" s="8"/>
    </row>
    <row r="91" spans="1:7" s="1" customFormat="1" ht="15.75" customHeight="1" hidden="1">
      <c r="A91" s="10">
        <v>18</v>
      </c>
      <c r="B91" s="2" t="s">
        <v>28</v>
      </c>
      <c r="C91" s="6">
        <v>150.29</v>
      </c>
      <c r="D91" s="8"/>
      <c r="E91" s="8"/>
      <c r="F91" s="8"/>
      <c r="G91" s="8"/>
    </row>
    <row r="92" spans="1:7" s="1" customFormat="1" ht="15.75" customHeight="1" hidden="1">
      <c r="A92" s="10">
        <v>18</v>
      </c>
      <c r="B92" s="2" t="s">
        <v>33</v>
      </c>
      <c r="C92" s="6">
        <v>6.97</v>
      </c>
      <c r="D92" s="8"/>
      <c r="E92" s="8"/>
      <c r="F92" s="8"/>
      <c r="G92" s="8"/>
    </row>
    <row r="93" spans="1:7" ht="18.75" customHeight="1" hidden="1">
      <c r="A93" s="10">
        <v>18</v>
      </c>
      <c r="B93" s="2" t="s">
        <v>41</v>
      </c>
      <c r="C93" s="6">
        <v>461.28</v>
      </c>
      <c r="D93" s="8"/>
      <c r="E93" s="8"/>
      <c r="F93" s="8"/>
      <c r="G93" s="8"/>
    </row>
    <row r="94" spans="1:7" ht="15.75" hidden="1">
      <c r="A94" s="10">
        <v>18</v>
      </c>
      <c r="B94" s="2" t="s">
        <v>42</v>
      </c>
      <c r="C94" s="6">
        <v>109.2</v>
      </c>
      <c r="D94" s="8"/>
      <c r="E94" s="8"/>
      <c r="F94" s="8"/>
      <c r="G94" s="8"/>
    </row>
    <row r="95" spans="1:7" ht="15.75" hidden="1">
      <c r="A95" s="10">
        <v>18</v>
      </c>
      <c r="B95" s="2" t="s">
        <v>46</v>
      </c>
      <c r="C95" s="6">
        <v>650.1</v>
      </c>
      <c r="D95" s="8"/>
      <c r="E95" s="8"/>
      <c r="F95" s="8"/>
      <c r="G95" s="8"/>
    </row>
    <row r="96" spans="1:7" ht="15.75" hidden="1">
      <c r="A96" s="10">
        <v>18</v>
      </c>
      <c r="B96" s="2" t="s">
        <v>47</v>
      </c>
      <c r="C96" s="6">
        <v>4.53</v>
      </c>
      <c r="D96" s="8"/>
      <c r="E96" s="8"/>
      <c r="F96" s="8"/>
      <c r="G96" s="8"/>
    </row>
    <row r="97" spans="1:7" ht="15.75" hidden="1">
      <c r="A97" s="10">
        <v>18</v>
      </c>
      <c r="B97" s="2" t="s">
        <v>54</v>
      </c>
      <c r="C97" s="6">
        <v>9.75</v>
      </c>
      <c r="D97" s="8"/>
      <c r="E97" s="8"/>
      <c r="F97" s="8"/>
      <c r="G97" s="8"/>
    </row>
    <row r="98" spans="1:7" ht="15.75" hidden="1">
      <c r="A98" s="10">
        <v>18</v>
      </c>
      <c r="B98" s="2" t="s">
        <v>61</v>
      </c>
      <c r="C98" s="6">
        <v>234.2</v>
      </c>
      <c r="D98" s="8"/>
      <c r="E98" s="8"/>
      <c r="F98" s="8"/>
      <c r="G98" s="8"/>
    </row>
    <row r="99" spans="1:7" ht="15.75" hidden="1">
      <c r="A99" s="10">
        <v>18</v>
      </c>
      <c r="B99" s="2" t="s">
        <v>63</v>
      </c>
      <c r="C99" s="6">
        <v>24.59</v>
      </c>
      <c r="D99" s="8"/>
      <c r="E99" s="8"/>
      <c r="F99" s="8"/>
      <c r="G99" s="8"/>
    </row>
    <row r="100" spans="1:7" ht="15.75" hidden="1">
      <c r="A100" s="10">
        <v>18</v>
      </c>
      <c r="B100" s="2" t="s">
        <v>65</v>
      </c>
      <c r="C100" s="6">
        <v>323.45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66</v>
      </c>
      <c r="C101" s="6">
        <v>485.33</v>
      </c>
      <c r="D101" s="8"/>
      <c r="E101" s="8"/>
      <c r="F101" s="8"/>
      <c r="G101" s="8"/>
    </row>
    <row r="102" spans="1:7" ht="31.5" hidden="1">
      <c r="A102" s="10">
        <v>18</v>
      </c>
      <c r="B102" s="2" t="s">
        <v>67</v>
      </c>
      <c r="C102" s="6">
        <v>44.53</v>
      </c>
      <c r="D102" s="8"/>
      <c r="E102" s="8"/>
      <c r="F102" s="8"/>
      <c r="G102" s="8"/>
    </row>
    <row r="103" spans="1:7" ht="15.75" hidden="1">
      <c r="A103" s="10">
        <v>18</v>
      </c>
      <c r="B103" s="2" t="s">
        <v>68</v>
      </c>
      <c r="C103" s="6">
        <v>51.48</v>
      </c>
      <c r="D103" s="8"/>
      <c r="E103" s="8"/>
      <c r="F103" s="8"/>
      <c r="G103" s="8"/>
    </row>
    <row r="104" spans="1:7" ht="15.75" hidden="1">
      <c r="A104" s="10">
        <v>18</v>
      </c>
      <c r="B104" s="2" t="s">
        <v>69</v>
      </c>
      <c r="C104" s="6">
        <v>60.12</v>
      </c>
      <c r="D104" s="8"/>
      <c r="E104" s="8"/>
      <c r="F104" s="8"/>
      <c r="G104" s="8"/>
    </row>
    <row r="105" spans="1:7" ht="15.75" hidden="1">
      <c r="A105" s="10">
        <v>18</v>
      </c>
      <c r="B105" s="2" t="s">
        <v>70</v>
      </c>
      <c r="C105" s="6">
        <v>57.34</v>
      </c>
      <c r="D105" s="8"/>
      <c r="E105" s="8"/>
      <c r="F105" s="8"/>
      <c r="G105" s="8"/>
    </row>
    <row r="106" spans="1:7" ht="15.75" hidden="1">
      <c r="A106" s="10">
        <v>18</v>
      </c>
      <c r="B106" s="2" t="s">
        <v>71</v>
      </c>
      <c r="C106" s="6">
        <v>89.07</v>
      </c>
      <c r="D106" s="8"/>
      <c r="E106" s="8"/>
      <c r="F106" s="8"/>
      <c r="G106" s="8"/>
    </row>
    <row r="107" spans="1:7" ht="15.75" hidden="1">
      <c r="A107" s="10">
        <v>18</v>
      </c>
      <c r="B107" s="2" t="s">
        <v>72</v>
      </c>
      <c r="C107" s="6">
        <v>813.87</v>
      </c>
      <c r="D107" s="8"/>
      <c r="E107" s="8"/>
      <c r="F107" s="8"/>
      <c r="G107" s="8"/>
    </row>
    <row r="108" spans="1:7" ht="15.75" hidden="1">
      <c r="A108" s="10">
        <v>18</v>
      </c>
      <c r="B108" s="2" t="s">
        <v>73</v>
      </c>
      <c r="C108" s="6">
        <v>799.81</v>
      </c>
      <c r="D108" s="8"/>
      <c r="E108" s="8"/>
      <c r="F108" s="8"/>
      <c r="G108" s="8"/>
    </row>
    <row r="109" spans="1:7" ht="15.75" hidden="1">
      <c r="A109" s="10">
        <v>18</v>
      </c>
      <c r="B109" s="2" t="s">
        <v>74</v>
      </c>
      <c r="C109" s="6">
        <v>407.36</v>
      </c>
      <c r="D109" s="8"/>
      <c r="E109" s="8"/>
      <c r="F109" s="8"/>
      <c r="G109" s="8"/>
    </row>
    <row r="110" spans="1:7" ht="15.75" hidden="1">
      <c r="A110" s="10">
        <v>18</v>
      </c>
      <c r="B110" s="11" t="s">
        <v>26</v>
      </c>
      <c r="C110" s="35">
        <v>24107.35</v>
      </c>
      <c r="D110" s="8"/>
      <c r="E110" s="8"/>
      <c r="F110" s="8"/>
      <c r="G110" s="8"/>
    </row>
    <row r="111" spans="1:7" ht="15.75">
      <c r="A111" s="10">
        <v>22</v>
      </c>
      <c r="B111" s="55" t="s">
        <v>24</v>
      </c>
      <c r="C111" s="5">
        <v>41787.3</v>
      </c>
      <c r="D111" s="8"/>
      <c r="E111" s="8"/>
      <c r="F111" s="8"/>
      <c r="G111" s="8"/>
    </row>
    <row r="112" spans="1:3" ht="15.75">
      <c r="A112" s="10">
        <v>23</v>
      </c>
      <c r="B112" s="55" t="s">
        <v>31</v>
      </c>
      <c r="C112" s="5">
        <v>2778.59</v>
      </c>
    </row>
    <row r="113" spans="1:3" ht="15.75">
      <c r="A113" s="10">
        <v>24</v>
      </c>
      <c r="B113" s="55" t="s">
        <v>40</v>
      </c>
      <c r="C113" s="5">
        <v>1451.59</v>
      </c>
    </row>
    <row r="114" spans="1:3" ht="15.75">
      <c r="A114" s="10">
        <v>25</v>
      </c>
      <c r="B114" s="55" t="s">
        <v>81</v>
      </c>
      <c r="C114" s="12">
        <f>SUM(C115:C117)</f>
        <v>1468.21</v>
      </c>
    </row>
    <row r="115" spans="1:3" ht="15.75" hidden="1">
      <c r="A115" s="10">
        <v>25</v>
      </c>
      <c r="B115" s="2" t="s">
        <v>29</v>
      </c>
      <c r="C115" s="6">
        <v>172.41</v>
      </c>
    </row>
    <row r="116" spans="1:3" ht="15.75" hidden="1">
      <c r="A116" s="10">
        <v>25</v>
      </c>
      <c r="B116" s="2" t="s">
        <v>39</v>
      </c>
      <c r="C116" s="5">
        <v>1236.45</v>
      </c>
    </row>
    <row r="117" spans="1:3" ht="15.75" hidden="1">
      <c r="A117" s="10">
        <v>25</v>
      </c>
      <c r="B117" s="2" t="s">
        <v>60</v>
      </c>
      <c r="C117" s="6">
        <v>59.35</v>
      </c>
    </row>
    <row r="118" spans="1:3" ht="15.75">
      <c r="A118" s="10"/>
      <c r="B118" s="21"/>
      <c r="C118" s="12"/>
    </row>
    <row r="119" spans="1:3" ht="18.75">
      <c r="A119" s="56" t="s">
        <v>75</v>
      </c>
      <c r="B119" s="61" t="s">
        <v>109</v>
      </c>
      <c r="C119" s="57">
        <f>-G22</f>
        <v>363562.8500000001</v>
      </c>
    </row>
    <row r="120" spans="1:3" ht="15.75">
      <c r="A120" s="7"/>
      <c r="B120" s="8"/>
      <c r="C120" s="8"/>
    </row>
    <row r="121" spans="1:3" ht="15.75">
      <c r="A121" s="7"/>
      <c r="B121" s="8"/>
      <c r="C121" s="8"/>
    </row>
    <row r="122" spans="1:3" ht="15.75">
      <c r="A122" s="7"/>
      <c r="B122" s="8"/>
      <c r="C122" s="8"/>
    </row>
    <row r="123" spans="1:3" ht="15.75">
      <c r="A123" s="7"/>
      <c r="B123" s="8"/>
      <c r="C123" s="8"/>
    </row>
    <row r="124" spans="1:3" ht="15.75">
      <c r="A124" s="7"/>
      <c r="B124" s="8"/>
      <c r="C124" s="8"/>
    </row>
    <row r="125" spans="1:3" ht="15.75">
      <c r="A125" s="7"/>
      <c r="B125" s="8"/>
      <c r="C125" s="8"/>
    </row>
    <row r="126" spans="1:3" ht="15.75">
      <c r="A126" s="7"/>
      <c r="B126" s="8"/>
      <c r="C126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2021-03-24T13:05:27Z</cp:lastPrinted>
  <dcterms:created xsi:type="dcterms:W3CDTF">2021-03-15T06:51:03Z</dcterms:created>
  <dcterms:modified xsi:type="dcterms:W3CDTF">2021-03-24T13:05:28Z</dcterms:modified>
  <cp:category/>
  <cp:version/>
  <cp:contentType/>
  <cp:contentStatus/>
  <cp:revision>1</cp:revision>
</cp:coreProperties>
</file>