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4" activeTab="0"/>
  </bookViews>
  <sheets>
    <sheet name=" 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<sst xmlns="http://schemas.openxmlformats.org/spreadsheetml/2006/main" count="80" uniqueCount="73">
  <si>
    <t>ОТЧЕТ</t>
  </si>
  <si>
    <t xml:space="preserve">ООО "Гарант-Сервис" 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</si>
  <si>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</si>
  <si>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</si>
  <si>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</si>
  <si>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</si>
  <si>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</si>
  <si>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</si>
  <si>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</si>
  <si>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</si>
  <si>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</si>
  <si>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</si>
  <si>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</si>
  <si>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</si>
  <si>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Ремонт детской площадки</t>
  </si>
  <si>
    <t>Дезинсекция от блох</t>
  </si>
  <si>
    <t>Водоснабжение ОДН на СОИ в МКД</t>
  </si>
  <si>
    <t>Электропотребление ОДН на СОИ в МКД</t>
  </si>
  <si>
    <t>Хозинвентарь</t>
  </si>
  <si>
    <t>Оплата труда</t>
  </si>
  <si>
    <t>Вывоз крупногабаритного мусора</t>
  </si>
  <si>
    <t>Периодическая проверка вентканалов и дымоходов</t>
  </si>
  <si>
    <t>Установка светильников</t>
  </si>
  <si>
    <t>Замена ламп освещения в подъезде</t>
  </si>
  <si>
    <t>Изготовление и установка  лавочек</t>
  </si>
  <si>
    <t>Замена участка стояка отопления</t>
  </si>
  <si>
    <t>Замена кранов на трубе  отопления</t>
  </si>
  <si>
    <t>Замена запорной арматуры</t>
  </si>
  <si>
    <t>Замена крана на воздухосборнике</t>
  </si>
  <si>
    <t>Ремонт воздуховодов</t>
  </si>
  <si>
    <t>Ремонт системы отопления</t>
  </si>
  <si>
    <t>Услуги банка</t>
  </si>
  <si>
    <t>Госпошлина</t>
  </si>
  <si>
    <t>Прочие расходы</t>
  </si>
  <si>
    <t>Итого:</t>
  </si>
  <si>
    <t>за период с 01.01.2020 по 31.12.2020 г.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</si>
  <si>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</si>
  <si>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</si>
  <si>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</si>
  <si>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</si>
  <si>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</si>
  <si>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</si>
  <si>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</si>
  <si>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</si>
  <si>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</si>
  <si>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</si>
  <si>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</si>
  <si>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</si>
  <si>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</si>
  <si>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</si>
  <si>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</si>
  <si>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</si>
  <si>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</si>
  <si>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</si>
  <si>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</si>
  <si>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</si>
  <si>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</si>
  <si>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</si>
  <si>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</si>
  <si>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</si>
  <si>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</si>
  <si>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</si>
  <si>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Коммунаров ул, дом № 99</t>
  </si>
  <si>
    <t>Дезинфекция МОП (коронавирус) СББЖ</t>
  </si>
  <si>
    <t>Замена кранов  и лежаков на отоплении</t>
  </si>
  <si>
    <t>Замена кранов ХГВС</t>
  </si>
  <si>
    <t>Замена выключателя</t>
  </si>
  <si>
    <t>Ззамена проводки</t>
  </si>
  <si>
    <t>Ремонт и содержание инструмента</t>
  </si>
  <si>
    <t>Аварийные работы МБУ "Аварийно-спасательная служба"</t>
  </si>
  <si>
    <t>Обход и осмотр инженерных коммуникаций</t>
  </si>
  <si>
    <t>Оплата труда диспечера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</si>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</sst>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9"/>
  <sheetViews>
    <sheetView tabSelected="1" workbookViewId="0" topLeftCell="B1">
      <selection activeCell="B16" sqref="B16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6" t="s">
        <v>0</v>
      </c>
      <c r="B2" s="66"/>
      <c r="C2" s="66"/>
      <c r="D2" s="8"/>
      <c r="E2" s="8"/>
      <c r="F2" s="8"/>
      <c r="G2" s="8"/>
    </row>
    <row r="3" spans="1:7" s="1" customFormat="1" ht="18.75" customHeight="1">
      <c r="A3" s="66" t="s">
        <v>1</v>
      </c>
      <c r="B3" s="66"/>
      <c r="C3" s="66"/>
      <c r="D3" s="8"/>
      <c r="E3" s="8"/>
      <c r="F3" s="8"/>
      <c r="G3" s="8"/>
    </row>
    <row r="4" spans="1:7" s="1" customFormat="1" ht="15.75" customHeight="1">
      <c r="A4" s="67" t="s">
        <v>35</v>
      </c>
      <c r="B4" s="68"/>
      <c r="C4" s="68"/>
      <c r="D4" s="8"/>
      <c r="E4" s="8"/>
      <c r="F4" s="8"/>
      <c r="G4" s="8"/>
    </row>
    <row r="5" spans="1:7" s="1" customFormat="1" ht="30.75" customHeight="1">
      <c r="A5" s="68" t="s">
        <v>2</v>
      </c>
      <c r="B5" s="68"/>
      <c r="C5" s="68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0" t="s">
        <v>62</v>
      </c>
      <c r="B7" s="61"/>
      <c r="C7" s="61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2" t="s">
        <v>3</v>
      </c>
      <c r="C9" s="63"/>
      <c r="D9" s="8"/>
      <c r="E9" s="8"/>
      <c r="F9" s="8"/>
      <c r="G9" s="8"/>
    </row>
    <row r="10" spans="1:7" s="1" customFormat="1" ht="15.75" customHeight="1">
      <c r="A10" s="10"/>
      <c r="B10" s="11" t="s">
        <v>4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5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6</v>
      </c>
      <c r="C12" s="3">
        <v>68</v>
      </c>
      <c r="D12" s="8"/>
      <c r="E12" s="8"/>
      <c r="F12" s="8"/>
      <c r="G12" s="8"/>
    </row>
    <row r="13" spans="1:7" s="1" customFormat="1" ht="15.75" customHeight="1">
      <c r="A13" s="10"/>
      <c r="B13" s="11" t="s">
        <v>7</v>
      </c>
      <c r="C13" s="4">
        <v>3343.1</v>
      </c>
      <c r="D13" s="8"/>
      <c r="E13" s="8"/>
      <c r="F13" s="8"/>
      <c r="G13" s="8"/>
    </row>
    <row r="14" spans="1:7" s="1" customFormat="1" ht="15.75" customHeight="1">
      <c r="A14" s="13"/>
      <c r="B14" s="64" t="s">
        <v>8</v>
      </c>
      <c r="C14" s="65"/>
      <c r="D14" s="8"/>
      <c r="E14" s="8"/>
      <c r="F14" s="8"/>
      <c r="G14" s="8"/>
    </row>
    <row r="15" spans="1:7" s="1" customFormat="1" ht="15.75" customHeight="1">
      <c r="A15" s="10"/>
      <c r="B15" s="14" t="s">
        <v>36</v>
      </c>
      <c r="C15" s="15">
        <v>16870.22</v>
      </c>
      <c r="D15" s="8"/>
      <c r="E15" s="8"/>
      <c r="F15" s="8"/>
      <c r="G15" s="8"/>
    </row>
    <row r="16" spans="1:7" s="1" customFormat="1" ht="73.5" customHeight="1">
      <c r="A16" s="10"/>
      <c r="B16" s="14"/>
      <c r="C16" s="16"/>
      <c r="D16" s="17" t="s">
        <v>37</v>
      </c>
      <c r="E16" s="18" t="s">
        <v>10</v>
      </c>
      <c r="F16" s="18" t="s">
        <v>38</v>
      </c>
      <c r="G16" s="17" t="s">
        <v>39</v>
      </c>
    </row>
    <row r="17" spans="1:7" s="1" customFormat="1" ht="15.75" customHeight="1">
      <c r="A17" s="10"/>
      <c r="B17" s="11" t="s">
        <v>40</v>
      </c>
      <c r="C17" s="12">
        <v>321815.7</v>
      </c>
      <c r="D17" s="19"/>
      <c r="E17" s="19">
        <v>249232.93</v>
      </c>
      <c r="F17" s="20">
        <f>C24</f>
        <v>289759.57999999996</v>
      </c>
      <c r="G17" s="20">
        <f>D17+E17-F17</f>
        <v>-40526.649999999965</v>
      </c>
    </row>
    <row r="18" spans="1:7" s="1" customFormat="1" ht="15.75" customHeight="1">
      <c r="A18" s="10">
        <v>22</v>
      </c>
      <c r="B18" s="21" t="s">
        <v>17</v>
      </c>
      <c r="C18" s="12">
        <v>9670.03</v>
      </c>
      <c r="D18" s="19"/>
      <c r="E18" s="19">
        <v>8478.86</v>
      </c>
      <c r="F18" s="22">
        <f>C80</f>
        <v>32506.14</v>
      </c>
      <c r="G18" s="20">
        <f>D18+E18-F18</f>
        <v>-24027.28</v>
      </c>
    </row>
    <row r="19" spans="1:7" s="1" customFormat="1" ht="15.75" customHeight="1">
      <c r="A19" s="10">
        <v>23</v>
      </c>
      <c r="B19" s="21" t="s">
        <v>16</v>
      </c>
      <c r="C19" s="12">
        <v>2268.32</v>
      </c>
      <c r="D19" s="19"/>
      <c r="E19" s="19">
        <v>2810.92</v>
      </c>
      <c r="F19" s="23">
        <f>C81</f>
        <v>30507.96</v>
      </c>
      <c r="G19" s="20">
        <f>D19+E19-F19</f>
        <v>-27697.04</v>
      </c>
    </row>
    <row r="20" spans="1:7" s="1" customFormat="1" ht="15.75" customHeight="1">
      <c r="A20" s="10">
        <v>24</v>
      </c>
      <c r="B20" s="21" t="s">
        <v>13</v>
      </c>
      <c r="C20" s="12">
        <v>1185.22</v>
      </c>
      <c r="D20" s="19"/>
      <c r="E20" s="19">
        <v>1981.6</v>
      </c>
      <c r="F20" s="23">
        <f>C82</f>
        <v>15938.59</v>
      </c>
      <c r="G20" s="20">
        <f>D20+E20-F20</f>
        <v>-13956.99</v>
      </c>
    </row>
    <row r="21" spans="1:7" s="1" customFormat="1" ht="15.75" customHeight="1">
      <c r="A21" s="10"/>
      <c r="B21" s="14" t="s">
        <v>9</v>
      </c>
      <c r="C21" s="24">
        <f>SUM(C17:C20)</f>
        <v>334939.27</v>
      </c>
      <c r="D21" s="25">
        <f>SUM(D17:D20)</f>
        <v>0</v>
      </c>
      <c r="E21" s="26">
        <f>SUM(E17:E20)</f>
        <v>262504.31</v>
      </c>
      <c r="F21" s="26">
        <f>SUM(F17:F20)</f>
        <v>368712.27</v>
      </c>
      <c r="G21" s="26">
        <f>SUM(G17:G20)</f>
        <v>-106207.95999999998</v>
      </c>
    </row>
    <row r="22" spans="1:7" s="1" customFormat="1" ht="15.75" customHeight="1">
      <c r="A22" s="10"/>
      <c r="B22" s="14" t="s">
        <v>10</v>
      </c>
      <c r="C22" s="24"/>
      <c r="D22" s="8"/>
      <c r="E22" s="27"/>
      <c r="F22" s="8"/>
      <c r="G22" s="8"/>
    </row>
    <row r="23" spans="1:7" s="1" customFormat="1" ht="15.75" customHeight="1">
      <c r="A23" s="13"/>
      <c r="B23" s="28" t="s">
        <v>11</v>
      </c>
      <c r="C23" s="29">
        <f>C24+C80+C81+C82</f>
        <v>368712.27</v>
      </c>
      <c r="D23" s="8"/>
      <c r="E23" s="8"/>
      <c r="F23" s="8"/>
      <c r="G23" s="8"/>
    </row>
    <row r="24" spans="1:7" s="1" customFormat="1" ht="15.75" customHeight="1">
      <c r="A24" s="10"/>
      <c r="B24" s="14" t="s">
        <v>12</v>
      </c>
      <c r="C24" s="24">
        <f>C25+C43+C75</f>
        <v>289759.57999999996</v>
      </c>
      <c r="D24" s="8"/>
      <c r="E24" s="30"/>
      <c r="F24" s="8"/>
      <c r="G24" s="8"/>
    </row>
    <row r="25" spans="1:7" s="1" customFormat="1" ht="15.75" customHeight="1">
      <c r="A25" s="31">
        <v>1</v>
      </c>
      <c r="B25" s="32" t="s">
        <v>41</v>
      </c>
      <c r="C25" s="24">
        <f>C26+C29+C34+C36+C38+C40</f>
        <v>103174.72999999998</v>
      </c>
      <c r="D25" s="8"/>
      <c r="E25" s="8"/>
      <c r="F25" s="8"/>
      <c r="G25" s="8"/>
    </row>
    <row r="26" spans="1:7" s="1" customFormat="1" ht="15.75" customHeight="1">
      <c r="A26" s="33">
        <v>1</v>
      </c>
      <c r="B26" s="34" t="s">
        <v>42</v>
      </c>
      <c r="C26" s="24">
        <f>SUM(C27:C28)</f>
        <v>25573.04</v>
      </c>
      <c r="D26" s="8"/>
      <c r="E26" s="8"/>
      <c r="F26" s="8"/>
      <c r="G26" s="8"/>
    </row>
    <row r="27" spans="1:7" s="1" customFormat="1" ht="15.75" customHeight="1" hidden="1">
      <c r="A27" s="10">
        <v>1</v>
      </c>
      <c r="B27" s="56" t="s">
        <v>18</v>
      </c>
      <c r="C27" s="57">
        <v>464.13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19</v>
      </c>
      <c r="C28" s="12">
        <v>25108.91</v>
      </c>
      <c r="D28" s="8"/>
      <c r="E28" s="8"/>
      <c r="F28" s="8"/>
      <c r="G28" s="8"/>
    </row>
    <row r="29" spans="1:7" s="1" customFormat="1" ht="15.75" customHeight="1">
      <c r="A29" s="33">
        <v>2</v>
      </c>
      <c r="B29" s="34" t="s">
        <v>43</v>
      </c>
      <c r="C29" s="24">
        <f>SUM(C30:C33)</f>
        <v>65094.11</v>
      </c>
      <c r="D29" s="8"/>
      <c r="E29" s="8"/>
      <c r="F29" s="8"/>
      <c r="G29" s="8"/>
    </row>
    <row r="30" spans="1:7" s="1" customFormat="1" ht="15.75" customHeight="1" hidden="1">
      <c r="A30" s="37">
        <v>2</v>
      </c>
      <c r="B30" s="38" t="s">
        <v>19</v>
      </c>
      <c r="C30" s="12">
        <v>25108.91</v>
      </c>
      <c r="D30" s="8"/>
      <c r="E30" s="8"/>
      <c r="F30" s="8"/>
      <c r="G30" s="8"/>
    </row>
    <row r="31" spans="1:7" s="1" customFormat="1" ht="15.75" customHeight="1" hidden="1">
      <c r="A31" s="37">
        <v>2</v>
      </c>
      <c r="B31" s="56" t="s">
        <v>14</v>
      </c>
      <c r="C31" s="58">
        <v>22969.8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56" t="s">
        <v>20</v>
      </c>
      <c r="C32" s="58">
        <v>5300</v>
      </c>
      <c r="D32" s="8"/>
      <c r="E32" s="8"/>
      <c r="F32" s="8"/>
      <c r="G32" s="8"/>
    </row>
    <row r="33" spans="1:7" s="1" customFormat="1" ht="15.75" customHeight="1" hidden="1">
      <c r="A33" s="37">
        <v>2</v>
      </c>
      <c r="B33" s="56" t="s">
        <v>24</v>
      </c>
      <c r="C33" s="58">
        <v>11715.4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44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45</v>
      </c>
      <c r="C36" s="40">
        <f>SUM(C37)</f>
        <v>0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/>
      <c r="C37" s="39"/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46</v>
      </c>
      <c r="C38" s="40">
        <f>SUM(C39:C39)</f>
        <v>1451.68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19</v>
      </c>
      <c r="C39">
        <v>1451.68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47</v>
      </c>
      <c r="C40" s="40">
        <f>SUM(C41:C42)</f>
        <v>11055.9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15</v>
      </c>
      <c r="C41" s="5">
        <v>9737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2" t="s">
        <v>63</v>
      </c>
      <c r="C42" s="5">
        <v>1318.9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2" t="s">
        <v>48</v>
      </c>
      <c r="C43" s="24">
        <f>C44+C46+C63+C65+C67+C69</f>
        <v>151593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3" t="s">
        <v>49</v>
      </c>
      <c r="C44" s="24">
        <f>SUM(C45:C45)</f>
        <v>14832.2</v>
      </c>
      <c r="D44" s="30"/>
      <c r="E44" s="8"/>
      <c r="F44" s="8"/>
      <c r="G44" s="8"/>
    </row>
    <row r="45" spans="1:7" s="1" customFormat="1" ht="15.75" customHeight="1" hidden="1">
      <c r="A45" s="10">
        <v>8</v>
      </c>
      <c r="B45" s="56" t="s">
        <v>29</v>
      </c>
      <c r="C45" s="58">
        <v>14832.2</v>
      </c>
      <c r="D45" s="8"/>
      <c r="E45" s="8"/>
      <c r="F45" s="8"/>
      <c r="G45" s="8"/>
    </row>
    <row r="46" spans="1:7" ht="15.75">
      <c r="A46" s="10">
        <v>9</v>
      </c>
      <c r="B46" s="44" t="s">
        <v>50</v>
      </c>
      <c r="C46" s="24">
        <f>C47+C53+C56+C58</f>
        <v>90818.87</v>
      </c>
      <c r="D46" s="8"/>
      <c r="E46" s="8"/>
      <c r="F46" s="8"/>
      <c r="G46" s="8"/>
    </row>
    <row r="47" spans="1:7" ht="15.75">
      <c r="A47" s="10">
        <v>9</v>
      </c>
      <c r="B47" s="45" t="s">
        <v>51</v>
      </c>
      <c r="C47" s="24">
        <f>SUM(C48:C52)</f>
        <v>36648.649999999994</v>
      </c>
      <c r="D47" s="8"/>
      <c r="E47" s="8"/>
      <c r="F47" s="8"/>
      <c r="G47" s="8"/>
    </row>
    <row r="48" spans="1:7" ht="15.75">
      <c r="A48" s="10">
        <v>9</v>
      </c>
      <c r="B48" s="56" t="s">
        <v>64</v>
      </c>
      <c r="C48" s="58">
        <v>14597.4</v>
      </c>
      <c r="D48" s="8"/>
      <c r="E48" s="8"/>
      <c r="F48" s="8"/>
      <c r="G48" s="8"/>
    </row>
    <row r="49" spans="1:7" ht="15.75">
      <c r="A49" s="10">
        <v>9</v>
      </c>
      <c r="B49" s="56" t="s">
        <v>25</v>
      </c>
      <c r="C49" s="58">
        <v>8451.84</v>
      </c>
      <c r="D49" s="8"/>
      <c r="E49" s="8"/>
      <c r="F49" s="8"/>
      <c r="G49" s="8"/>
    </row>
    <row r="50" spans="1:7" ht="15.75">
      <c r="A50" s="10">
        <v>9</v>
      </c>
      <c r="B50" s="56" t="s">
        <v>26</v>
      </c>
      <c r="C50" s="58">
        <v>7487.34</v>
      </c>
      <c r="D50" s="8"/>
      <c r="E50" s="8"/>
      <c r="F50" s="8"/>
      <c r="G50" s="8"/>
    </row>
    <row r="51" spans="1:7" ht="15.75">
      <c r="A51" s="10">
        <v>9</v>
      </c>
      <c r="B51" s="56" t="s">
        <v>28</v>
      </c>
      <c r="C51" s="57">
        <v>857.67</v>
      </c>
      <c r="D51" s="8"/>
      <c r="E51" s="8"/>
      <c r="F51" s="8"/>
      <c r="G51" s="8"/>
    </row>
    <row r="52" spans="1:7" ht="15.75">
      <c r="A52" s="10">
        <v>9</v>
      </c>
      <c r="B52" s="56" t="s">
        <v>30</v>
      </c>
      <c r="C52" s="57">
        <v>5254.4</v>
      </c>
      <c r="D52" s="8"/>
      <c r="E52" s="8"/>
      <c r="F52" s="8"/>
      <c r="G52" s="8"/>
    </row>
    <row r="53" spans="1:7" ht="15.75">
      <c r="A53" s="10">
        <v>10</v>
      </c>
      <c r="B53" s="46" t="s">
        <v>52</v>
      </c>
      <c r="C53" s="24">
        <f>SUM(C54:C55)</f>
        <v>43121.810000000005</v>
      </c>
      <c r="D53" s="8"/>
      <c r="E53" s="8"/>
      <c r="F53" s="8"/>
      <c r="G53" s="8"/>
    </row>
    <row r="54" spans="1:7" ht="15.75">
      <c r="A54" s="10">
        <v>10</v>
      </c>
      <c r="B54" s="56" t="s">
        <v>65</v>
      </c>
      <c r="C54" s="57">
        <v>2221.01</v>
      </c>
      <c r="D54" s="8"/>
      <c r="E54" s="8"/>
      <c r="F54" s="8"/>
      <c r="G54" s="8"/>
    </row>
    <row r="55" spans="1:7" ht="15.75">
      <c r="A55" s="10">
        <v>10</v>
      </c>
      <c r="B55" s="56" t="s">
        <v>27</v>
      </c>
      <c r="C55" s="58">
        <v>40900.8</v>
      </c>
      <c r="D55" s="8"/>
      <c r="E55" s="8"/>
      <c r="F55" s="8"/>
      <c r="G55" s="8"/>
    </row>
    <row r="56" spans="1:7" ht="15.75">
      <c r="A56" s="10">
        <v>11</v>
      </c>
      <c r="B56" s="47" t="s">
        <v>53</v>
      </c>
      <c r="C56" s="24">
        <f>SUM(C57:C57)</f>
        <v>0</v>
      </c>
      <c r="D56" s="8"/>
      <c r="E56" s="8"/>
      <c r="F56" s="8"/>
      <c r="G56" s="8"/>
    </row>
    <row r="57" spans="1:7" ht="15.75" hidden="1">
      <c r="A57" s="10">
        <v>11</v>
      </c>
      <c r="B57" s="11"/>
      <c r="C57" s="35"/>
      <c r="D57" s="8"/>
      <c r="E57" s="8"/>
      <c r="F57" s="8"/>
      <c r="G57" s="8"/>
    </row>
    <row r="58" spans="1:7" ht="15.75">
      <c r="A58" s="10">
        <v>12</v>
      </c>
      <c r="B58" s="47" t="s">
        <v>54</v>
      </c>
      <c r="C58" s="24">
        <f>SUM(C59:C62)</f>
        <v>11048.41</v>
      </c>
      <c r="D58" s="8"/>
      <c r="E58" s="8"/>
      <c r="F58" s="8"/>
      <c r="G58" s="8"/>
    </row>
    <row r="59" spans="1:7" ht="15.75">
      <c r="A59" s="10">
        <v>12</v>
      </c>
      <c r="B59" s="56" t="s">
        <v>22</v>
      </c>
      <c r="C59" s="58">
        <v>6239.31</v>
      </c>
      <c r="D59" s="8"/>
      <c r="E59" s="8"/>
      <c r="F59" s="8"/>
      <c r="G59" s="8"/>
    </row>
    <row r="60" spans="1:7" ht="15.75">
      <c r="A60" s="10">
        <v>12</v>
      </c>
      <c r="B60" s="56" t="s">
        <v>23</v>
      </c>
      <c r="C60" s="57">
        <v>51.69</v>
      </c>
      <c r="D60" s="8"/>
      <c r="E60" s="8"/>
      <c r="F60" s="8"/>
      <c r="G60" s="8"/>
    </row>
    <row r="61" spans="1:7" ht="15.75">
      <c r="A61" s="10">
        <v>12</v>
      </c>
      <c r="B61" s="56" t="s">
        <v>66</v>
      </c>
      <c r="C61" s="57">
        <v>2490.65</v>
      </c>
      <c r="D61" s="8"/>
      <c r="E61" s="8"/>
      <c r="F61" s="8"/>
      <c r="G61" s="8"/>
    </row>
    <row r="62" spans="1:7" ht="15.75">
      <c r="A62" s="10">
        <v>12</v>
      </c>
      <c r="B62" s="56" t="s">
        <v>67</v>
      </c>
      <c r="C62" s="57">
        <v>2266.76</v>
      </c>
      <c r="D62" s="8"/>
      <c r="E62" s="8"/>
      <c r="F62" s="8"/>
      <c r="G62" s="8"/>
    </row>
    <row r="63" spans="1:7" ht="15.75">
      <c r="A63" s="10">
        <v>13</v>
      </c>
      <c r="B63" s="48" t="s">
        <v>55</v>
      </c>
      <c r="C63" s="24">
        <f>SUM(C64)</f>
        <v>0</v>
      </c>
      <c r="D63" s="8"/>
      <c r="E63" s="8"/>
      <c r="F63" s="8"/>
      <c r="G63" s="8"/>
    </row>
    <row r="64" spans="1:7" ht="15.75" hidden="1">
      <c r="A64" s="10">
        <v>13</v>
      </c>
      <c r="B64" s="11"/>
      <c r="C64" s="12"/>
      <c r="D64" s="8"/>
      <c r="E64" s="8"/>
      <c r="F64" s="8"/>
      <c r="G64" s="8"/>
    </row>
    <row r="65" spans="1:7" ht="15.75">
      <c r="A65" s="10">
        <v>14</v>
      </c>
      <c r="B65" s="48" t="s">
        <v>56</v>
      </c>
      <c r="C65" s="24">
        <f>SUM(C66:C66)</f>
        <v>2869.2</v>
      </c>
      <c r="D65" s="8"/>
      <c r="E65" s="8"/>
      <c r="F65" s="8"/>
      <c r="G65" s="8"/>
    </row>
    <row r="66" spans="1:7" ht="15.75">
      <c r="A66" s="10">
        <v>14</v>
      </c>
      <c r="B66" s="2" t="s">
        <v>21</v>
      </c>
      <c r="C66" s="5">
        <v>2869.2</v>
      </c>
      <c r="D66" s="8"/>
      <c r="E66" s="8"/>
      <c r="F66" s="8"/>
      <c r="G66" s="8"/>
    </row>
    <row r="67" spans="1:7" ht="31.5">
      <c r="A67" s="10">
        <v>15</v>
      </c>
      <c r="B67" s="49" t="s">
        <v>57</v>
      </c>
      <c r="C67" s="24">
        <f>SUM(C68:C68)</f>
        <v>13696.2</v>
      </c>
      <c r="D67" s="8"/>
      <c r="E67" s="8"/>
      <c r="F67" s="8"/>
      <c r="G67" s="8"/>
    </row>
    <row r="68" spans="1:7" ht="15.75">
      <c r="A68" s="10">
        <v>15</v>
      </c>
      <c r="B68" s="11" t="s">
        <v>70</v>
      </c>
      <c r="C68" s="12">
        <v>13696.2</v>
      </c>
      <c r="D68" s="8"/>
      <c r="E68" s="8"/>
      <c r="F68" s="8"/>
      <c r="G68" s="8"/>
    </row>
    <row r="69" spans="1:7" ht="15.75">
      <c r="A69" s="10">
        <v>17</v>
      </c>
      <c r="B69" s="50" t="s">
        <v>58</v>
      </c>
      <c r="C69" s="24">
        <f>SUM(C70:C74)</f>
        <v>29376.530000000002</v>
      </c>
      <c r="D69" s="8"/>
      <c r="E69" s="8"/>
      <c r="F69" s="8"/>
      <c r="G69" s="8"/>
    </row>
    <row r="70" spans="1:7" ht="15.75" hidden="1">
      <c r="A70" s="10">
        <v>17</v>
      </c>
      <c r="B70" s="56" t="s">
        <v>69</v>
      </c>
      <c r="C70" s="58">
        <v>7829</v>
      </c>
      <c r="D70" s="8"/>
      <c r="E70" s="8"/>
      <c r="F70" s="8"/>
      <c r="G70" s="8"/>
    </row>
    <row r="71" spans="1:7" ht="15.75" hidden="1">
      <c r="A71" s="10">
        <v>17</v>
      </c>
      <c r="B71" s="56" t="s">
        <v>68</v>
      </c>
      <c r="C71" s="57">
        <v>274.04</v>
      </c>
      <c r="D71" s="8"/>
      <c r="E71" s="8"/>
      <c r="F71" s="8"/>
      <c r="G71" s="8"/>
    </row>
    <row r="72" spans="1:7" ht="15.75" hidden="1">
      <c r="A72" s="10">
        <v>17</v>
      </c>
      <c r="B72" s="11" t="s">
        <v>71</v>
      </c>
      <c r="C72" s="12">
        <v>13907.3</v>
      </c>
      <c r="D72" s="8"/>
      <c r="E72" s="8"/>
      <c r="F72" s="8"/>
      <c r="G72" s="8"/>
    </row>
    <row r="73" spans="1:7" ht="15.75" hidden="1">
      <c r="A73" s="10">
        <v>17</v>
      </c>
      <c r="B73" s="11" t="s">
        <v>59</v>
      </c>
      <c r="C73" s="12">
        <v>4624.85</v>
      </c>
      <c r="D73" s="8"/>
      <c r="E73" s="8"/>
      <c r="F73" s="8"/>
      <c r="G73" s="8"/>
    </row>
    <row r="74" spans="1:7" ht="15.75" hidden="1">
      <c r="A74" s="10">
        <v>17</v>
      </c>
      <c r="B74" s="11" t="s">
        <v>60</v>
      </c>
      <c r="C74" s="12">
        <v>2741.34</v>
      </c>
      <c r="D74" s="8"/>
      <c r="E74" s="8"/>
      <c r="F74" s="8"/>
      <c r="G74" s="8"/>
    </row>
    <row r="75" spans="1:7" ht="299.25">
      <c r="A75" s="10">
        <v>18</v>
      </c>
      <c r="B75" s="51" t="s">
        <v>61</v>
      </c>
      <c r="C75" s="52">
        <f>SUM(C76:C79)</f>
        <v>34991.85</v>
      </c>
      <c r="D75" s="8"/>
      <c r="E75" s="8"/>
      <c r="F75" s="8"/>
      <c r="G75" s="8"/>
    </row>
    <row r="76" spans="1:7" ht="15.75" hidden="1">
      <c r="A76" s="10">
        <v>18</v>
      </c>
      <c r="B76" s="2" t="s">
        <v>31</v>
      </c>
      <c r="C76" s="5">
        <v>1181.49</v>
      </c>
      <c r="D76" s="8"/>
      <c r="E76" s="8"/>
      <c r="F76" s="8"/>
      <c r="G76" s="8"/>
    </row>
    <row r="77" spans="1:7" ht="15.75" hidden="1">
      <c r="A77" s="10">
        <v>18</v>
      </c>
      <c r="B77" s="2" t="s">
        <v>32</v>
      </c>
      <c r="C77" s="5">
        <v>1019.07</v>
      </c>
      <c r="D77" s="8"/>
      <c r="E77" s="8"/>
      <c r="F77" s="8"/>
      <c r="G77" s="8"/>
    </row>
    <row r="78" spans="1:7" ht="15.75" hidden="1">
      <c r="A78" s="10">
        <v>18</v>
      </c>
      <c r="B78" s="2" t="s">
        <v>33</v>
      </c>
      <c r="C78" s="6">
        <v>1199.45</v>
      </c>
      <c r="D78" s="8"/>
      <c r="E78" s="8"/>
      <c r="F78" s="8"/>
      <c r="G78" s="8"/>
    </row>
    <row r="79" spans="1:7" ht="15.75" hidden="1">
      <c r="A79" s="10">
        <v>18</v>
      </c>
      <c r="B79" s="11" t="s">
        <v>19</v>
      </c>
      <c r="C79" s="12">
        <v>31591.84</v>
      </c>
      <c r="D79" s="8"/>
      <c r="E79" s="8"/>
      <c r="F79" s="8"/>
      <c r="G79" s="8"/>
    </row>
    <row r="80" spans="1:7" ht="15.75">
      <c r="A80" s="10">
        <v>22</v>
      </c>
      <c r="B80" s="53" t="s">
        <v>17</v>
      </c>
      <c r="C80" s="5">
        <v>32506.14</v>
      </c>
      <c r="D80" s="8"/>
      <c r="E80" s="8"/>
      <c r="F80" s="8"/>
      <c r="G80" s="8"/>
    </row>
    <row r="81" spans="1:3" ht="15.75">
      <c r="A81" s="10">
        <v>23</v>
      </c>
      <c r="B81" s="53" t="s">
        <v>16</v>
      </c>
      <c r="C81" s="5">
        <v>30507.96</v>
      </c>
    </row>
    <row r="82" spans="1:3" ht="15.75">
      <c r="A82" s="10">
        <v>24</v>
      </c>
      <c r="B82" s="53" t="s">
        <v>13</v>
      </c>
      <c r="C82" s="5">
        <v>15938.59</v>
      </c>
    </row>
    <row r="83" spans="1:3" ht="15.75">
      <c r="A83" s="10"/>
      <c r="B83" s="21"/>
      <c r="C83" s="12"/>
    </row>
    <row r="84" spans="1:3" ht="18.75">
      <c r="A84" s="54" t="s">
        <v>34</v>
      </c>
      <c r="B84" s="59" t="s">
        <v>72</v>
      </c>
      <c r="C84" s="55">
        <f>-G21</f>
        <v>106207.95999999998</v>
      </c>
    </row>
    <row r="85" spans="1:3" ht="15.75">
      <c r="A85" s="7"/>
      <c r="B85" s="8"/>
      <c r="C85" s="8"/>
    </row>
    <row r="86" spans="1:3" ht="15.75">
      <c r="A86" s="7"/>
      <c r="B86" s="8"/>
      <c r="C86" s="8"/>
    </row>
    <row r="87" spans="1:3" ht="15.75">
      <c r="A87" s="7"/>
      <c r="B87" s="8"/>
      <c r="C87" s="8"/>
    </row>
    <row r="88" spans="1:3" ht="15.75">
      <c r="A88" s="7"/>
      <c r="B88" s="8"/>
      <c r="C88" s="8"/>
    </row>
    <row r="89" spans="1:3" ht="15.75">
      <c r="A89" s="7"/>
      <c r="B89" s="8"/>
      <c r="C89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2021-03-24T12:04:36Z</cp:lastPrinted>
  <dcterms:created xsi:type="dcterms:W3CDTF">2021-03-10T04:59:35Z</dcterms:created>
  <dcterms:modified xsi:type="dcterms:W3CDTF">2021-03-24T12:48:49Z</dcterms:modified>
  <cp:category/>
  <cp:version/>
  <cp:contentType/>
  <cp:contentStatus/>
  <cp:revision>1</cp:revision>
</cp:coreProperties>
</file>