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84" activeTab="0"/>
  </bookViews>
  <sheets>
    <sheet name="рабочая (3)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<sst xmlns="http://schemas.openxmlformats.org/spreadsheetml/2006/main" count="106" uniqueCount="101">
  <si>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</si>
  <si>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</si>
  <si>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</si>
  <si>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</si>
  <si>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</si>
  <si>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</si>
  <si>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</si>
  <si>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</si>
  <si>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</si>
  <si>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</si>
  <si>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</si>
  <si>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</si>
  <si>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</si>
  <si>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</si>
  <si>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</si>
  <si>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</si>
  <si>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</si>
  <si>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</si>
  <si>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</si>
  <si>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</si>
  <si>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</si>
  <si>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Заправка картриджа</t>
  </si>
  <si>
    <t>Вывоз снега</t>
  </si>
  <si>
    <t>Работа автоподъемника</t>
  </si>
  <si>
    <t>Услуги связи</t>
  </si>
  <si>
    <t>Прочие расходы</t>
  </si>
  <si>
    <t>Техническое обслуживание ВДГО</t>
  </si>
  <si>
    <t>Ремонт оргтехники</t>
  </si>
  <si>
    <t>Поверка водосчетчика</t>
  </si>
  <si>
    <t>Комп.оборудование</t>
  </si>
  <si>
    <t>Изготовление ключа к домофону</t>
  </si>
  <si>
    <t>Установка светильников</t>
  </si>
  <si>
    <t>Трансполртная услуга</t>
  </si>
  <si>
    <t>Ремонт  и содержание бензокосы</t>
  </si>
  <si>
    <t>Электронная отчетность</t>
  </si>
  <si>
    <t>Билет междугородний</t>
  </si>
  <si>
    <t>услуги по обращению с ТКО</t>
  </si>
  <si>
    <t>Доставка песка</t>
  </si>
  <si>
    <t>Водоотведение ОДН на СОИ в МКД</t>
  </si>
  <si>
    <t>Судебные издержки</t>
  </si>
  <si>
    <t>Сервисное обслуживание,техническое сопровождение и ремонт ККТ</t>
  </si>
  <si>
    <t>Водоснабжение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</si>
  <si>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</si>
  <si>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</si>
  <si>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Генерация квалифицированного сертификата ключа проверки электронной подписи</t>
  </si>
  <si>
    <t>Аварийные работы</t>
  </si>
  <si>
    <t>Проверка э/сч с прим.эталонного и пломб.</t>
  </si>
  <si>
    <t xml:space="preserve">Периодическая проверка вентканалов </t>
  </si>
  <si>
    <t>Сборка и настройка персонального компьютера</t>
  </si>
  <si>
    <t>Хозинвентарь</t>
  </si>
  <si>
    <t>Ремонт панельных швов</t>
  </si>
  <si>
    <t>Износ спецодежды</t>
  </si>
  <si>
    <t>Имущественные налоги</t>
  </si>
  <si>
    <t>Услуги банка</t>
  </si>
  <si>
    <t>Госпошлина</t>
  </si>
  <si>
    <t>Итого:</t>
  </si>
  <si>
    <t>Оплата труда рабочего по комплексной уборке уборщица</t>
  </si>
  <si>
    <t>Оплата за покос</t>
  </si>
  <si>
    <t>Оплата труда КиПА</t>
  </si>
  <si>
    <t>Оплата труда сантехники</t>
  </si>
  <si>
    <t>Оплата труда электрики</t>
  </si>
  <si>
    <t>Подготовка МКД к сезонной эксплуатации</t>
  </si>
  <si>
    <t>Оплата труда диспечерской службы</t>
  </si>
  <si>
    <t>Оплата труда администрации</t>
  </si>
  <si>
    <t>Замена кранов ГХВС</t>
  </si>
  <si>
    <t>Разгрузка песка</t>
  </si>
  <si>
    <t>Замена ламп освещения</t>
  </si>
  <si>
    <t>Замена плафонов</t>
  </si>
  <si>
    <t>Оплата труда рабочего по комплексной уборке дворник</t>
  </si>
  <si>
    <t>Уборка территории от снега</t>
  </si>
  <si>
    <t>Ремонт подъездов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</si>
  <si>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</si>
  <si>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</si>
  <si>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</si>
  <si>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</si>
  <si>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</si>
  <si>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</si>
  <si>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</si>
  <si>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</si>
  <si>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</si>
  <si>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</si>
  <si>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</si>
  <si>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</si>
  <si>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</si>
  <si>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</si>
  <si>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</si>
  <si>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</si>
  <si>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</si>
  <si>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</si>
  <si>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</si>
  <si>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</si>
  <si>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</si>
  <si>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</si>
  <si>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</si>
  <si>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</si>
  <si>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</si>
  <si>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Коммунаров ул, дом № 137</t>
  </si>
  <si>
    <t>Ремонт  и содержание инструмента</t>
  </si>
  <si>
    <t>Приоретение ОС</t>
  </si>
  <si>
    <t>Амортизация ОС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</si>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</sst>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1" xfId="0" applyFont="1" applyAlignment="1">
      <alignment/>
    </xf>
    <xf numFmtId="0" fontId="1" fillId="0" borderId="1" xfId="0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ill="1" applyBorder="1" applyAlignment="1">
      <alignment/>
    </xf>
    <xf numFmtId="0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center"/>
    </xf>
    <xf numFmtId="0" fontId="2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2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2" fillId="3" borderId="2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3" fillId="0" borderId="0" xfId="0" applyNumberFormat="1" applyAlignment="1">
      <alignment horizontal="center" wrapText="1"/>
    </xf>
    <xf numFmtId="4" fontId="3" fillId="0" borderId="0" xfId="0" applyNumberForma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Font="1" applyFill="1" applyAlignment="1">
      <alignment/>
    </xf>
    <xf numFmtId="4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3" fillId="0" borderId="0" xfId="0" applyNumberFormat="1" applyFont="1" applyAlignment="1">
      <alignment horizontal="left" wrapText="1"/>
    </xf>
    <xf numFmtId="0" fontId="2" fillId="3" borderId="2" xfId="0" applyNumberFormat="1" applyFont="1" applyFill="1" applyBorder="1" applyAlignment="1">
      <alignment horizontal="left" wrapText="1"/>
    </xf>
    <xf numFmtId="0" fontId="2" fillId="3" borderId="3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Alignment="1">
      <alignment horizontal="left"/>
    </xf>
    <xf numFmtId="0" fontId="2" fillId="3" borderId="2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1"/>
  <sheetViews>
    <sheetView tabSelected="1" workbookViewId="0" topLeftCell="B1">
      <selection activeCell="B101" sqref="A101:IV103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5" width="15.83203125" style="0" customWidth="1"/>
    <col min="6" max="6" width="19.33203125" style="0" customWidth="1"/>
    <col min="7" max="8" width="15.83203125" style="0" customWidth="1"/>
    <col min="9" max="16384" width="10.66015625" style="0" customWidth="1"/>
  </cols>
  <sheetData>
    <row r="1" spans="1:7" ht="15.75">
      <c r="A1" s="70" t="s">
        <v>0</v>
      </c>
      <c r="B1" s="71"/>
      <c r="C1" s="71"/>
      <c r="D1" s="12"/>
      <c r="E1" s="12"/>
      <c r="F1" s="12"/>
      <c r="G1" s="12"/>
    </row>
    <row r="2" spans="1:7" ht="15.75">
      <c r="A2" s="71" t="s">
        <v>1</v>
      </c>
      <c r="B2" s="71"/>
      <c r="C2" s="71"/>
      <c r="D2" s="12"/>
      <c r="E2" s="12"/>
      <c r="F2" s="12"/>
      <c r="G2" s="12"/>
    </row>
    <row r="3" spans="1:3" ht="15.75">
      <c r="A3" s="13"/>
      <c r="B3" s="12"/>
      <c r="C3" s="12"/>
    </row>
    <row r="4" spans="1:7" ht="18.75">
      <c r="A4" s="72" t="s">
        <v>96</v>
      </c>
      <c r="B4" s="73"/>
      <c r="C4" s="73"/>
      <c r="D4" s="12"/>
      <c r="E4" s="12"/>
      <c r="F4" s="12"/>
      <c r="G4" s="12"/>
    </row>
    <row r="5" spans="1:3" ht="15.75">
      <c r="A5" s="13"/>
      <c r="B5" s="12"/>
      <c r="C5" s="12"/>
    </row>
    <row r="6" spans="1:7" ht="15.75">
      <c r="A6" s="14"/>
      <c r="B6" s="74" t="s">
        <v>2</v>
      </c>
      <c r="C6" s="75"/>
      <c r="D6" s="12"/>
      <c r="E6" s="12"/>
      <c r="F6" s="12"/>
      <c r="G6" s="12"/>
    </row>
    <row r="7" spans="1:7" ht="15.75">
      <c r="A7" s="15"/>
      <c r="B7" s="16" t="s">
        <v>3</v>
      </c>
      <c r="C7" s="17">
        <v>5</v>
      </c>
      <c r="D7" s="12"/>
      <c r="E7" s="12"/>
      <c r="F7" s="12"/>
      <c r="G7" s="12"/>
    </row>
    <row r="8" spans="1:7" ht="15.75">
      <c r="A8" s="15"/>
      <c r="B8" s="16" t="s">
        <v>4</v>
      </c>
      <c r="C8" s="17">
        <v>2</v>
      </c>
      <c r="D8" s="12"/>
      <c r="E8" s="12"/>
      <c r="F8" s="12"/>
      <c r="G8" s="12"/>
    </row>
    <row r="9" spans="1:7" ht="15.75">
      <c r="A9" s="15"/>
      <c r="B9" s="16" t="s">
        <v>5</v>
      </c>
      <c r="C9" s="17">
        <v>39</v>
      </c>
      <c r="D9" s="12"/>
      <c r="E9" s="12"/>
      <c r="F9" s="12"/>
      <c r="G9" s="12"/>
    </row>
    <row r="10" spans="1:7" ht="15.75">
      <c r="A10" s="15"/>
      <c r="B10" s="16" t="s">
        <v>6</v>
      </c>
      <c r="C10" s="59">
        <v>2844.9</v>
      </c>
      <c r="D10" s="12"/>
      <c r="E10" s="12"/>
      <c r="F10" s="12"/>
      <c r="G10" s="12"/>
    </row>
    <row r="11" spans="1:7" ht="15.75">
      <c r="A11" s="19"/>
      <c r="B11" s="68" t="s">
        <v>7</v>
      </c>
      <c r="C11" s="69"/>
      <c r="D11" s="12"/>
      <c r="E11" s="12"/>
      <c r="F11" s="12"/>
      <c r="G11" s="12"/>
    </row>
    <row r="12" spans="1:7" ht="15.75">
      <c r="A12" s="15"/>
      <c r="B12" s="20" t="s">
        <v>71</v>
      </c>
      <c r="C12" s="8">
        <v>641.86</v>
      </c>
      <c r="D12" s="12"/>
      <c r="E12" s="12"/>
      <c r="F12" s="12"/>
      <c r="G12" s="12"/>
    </row>
    <row r="13" spans="1:7" ht="94.5">
      <c r="A13" s="15"/>
      <c r="B13" s="20"/>
      <c r="C13" s="21"/>
      <c r="D13" s="22" t="s">
        <v>72</v>
      </c>
      <c r="E13" s="23" t="s">
        <v>9</v>
      </c>
      <c r="F13" s="23" t="s">
        <v>73</v>
      </c>
      <c r="G13" s="22" t="s">
        <v>74</v>
      </c>
    </row>
    <row r="14" spans="1:7" ht="15.75">
      <c r="A14" s="15">
        <v>20</v>
      </c>
      <c r="B14" s="16" t="s">
        <v>75</v>
      </c>
      <c r="C14" s="8">
        <v>346564.74</v>
      </c>
      <c r="D14" s="24">
        <v>-7698.44</v>
      </c>
      <c r="E14" s="8">
        <v>350181.41</v>
      </c>
      <c r="F14" s="25">
        <f>C22</f>
        <v>376374.74</v>
      </c>
      <c r="G14" s="25">
        <f>D14+E14-F14</f>
        <v>-33891.77000000002</v>
      </c>
    </row>
    <row r="15" spans="1:7" ht="15.75">
      <c r="A15" s="15">
        <v>22</v>
      </c>
      <c r="B15" s="26" t="s">
        <v>15</v>
      </c>
      <c r="C15" s="8">
        <v>19006.35</v>
      </c>
      <c r="D15" s="24">
        <v>-16487.83</v>
      </c>
      <c r="E15" s="8">
        <v>19304.27</v>
      </c>
      <c r="F15" s="27">
        <f>C97</f>
        <v>38512.05</v>
      </c>
      <c r="G15" s="25">
        <f>D15+E15-F15</f>
        <v>-35695.61</v>
      </c>
    </row>
    <row r="16" spans="1:7" ht="15.75">
      <c r="A16" s="15">
        <v>23</v>
      </c>
      <c r="B16" s="26" t="s">
        <v>41</v>
      </c>
      <c r="C16" s="8">
        <v>2486.71</v>
      </c>
      <c r="D16" s="24">
        <v>-11021.01</v>
      </c>
      <c r="E16" s="8">
        <v>2596.81</v>
      </c>
      <c r="F16" s="28">
        <f>C98</f>
        <v>5250.82</v>
      </c>
      <c r="G16" s="25">
        <f>D16+E16-F16</f>
        <v>-13675.02</v>
      </c>
    </row>
    <row r="17" spans="1:7" ht="15.75">
      <c r="A17" s="15">
        <v>24</v>
      </c>
      <c r="B17" s="26" t="s">
        <v>38</v>
      </c>
      <c r="C17" s="8">
        <v>2532.26</v>
      </c>
      <c r="D17" s="24">
        <v>-4330.55</v>
      </c>
      <c r="E17" s="8">
        <v>2659.13</v>
      </c>
      <c r="F17" s="28">
        <f>C99</f>
        <v>2743.14</v>
      </c>
      <c r="G17" s="25">
        <f>D17+E17-F17</f>
        <v>-4414.5599999999995</v>
      </c>
    </row>
    <row r="18" spans="1:7" ht="15.75">
      <c r="A18" s="15">
        <v>25</v>
      </c>
      <c r="B18" s="2" t="s">
        <v>76</v>
      </c>
      <c r="C18" s="8">
        <v>204</v>
      </c>
      <c r="D18" s="24"/>
      <c r="E18" s="8">
        <v>188.43</v>
      </c>
      <c r="F18" s="28">
        <f>C100</f>
        <v>2386.3900000000003</v>
      </c>
      <c r="G18" s="25">
        <f>D18+E18-F18</f>
        <v>-2197.9600000000005</v>
      </c>
    </row>
    <row r="19" spans="1:7" ht="15.75">
      <c r="A19" s="15"/>
      <c r="B19" s="20" t="s">
        <v>8</v>
      </c>
      <c r="C19" s="29">
        <f>SUM(C14:C18)</f>
        <v>370794.06</v>
      </c>
      <c r="D19" s="30">
        <f>SUM(D14:D18)</f>
        <v>-39537.83</v>
      </c>
      <c r="E19" s="31">
        <f>SUM(E14:E18)</f>
        <v>374930.05</v>
      </c>
      <c r="F19" s="31">
        <f>SUM(F14:F18)</f>
        <v>425267.14</v>
      </c>
      <c r="G19" s="31">
        <f>SUM(G14:G18)</f>
        <v>-89874.92000000003</v>
      </c>
    </row>
    <row r="20" spans="1:7" ht="15.75">
      <c r="A20" s="15"/>
      <c r="B20" s="20" t="s">
        <v>9</v>
      </c>
      <c r="C20" s="29">
        <f>E19</f>
        <v>374930.05</v>
      </c>
      <c r="D20" s="12"/>
      <c r="E20" s="32"/>
      <c r="F20" s="12"/>
      <c r="G20" s="12"/>
    </row>
    <row r="21" spans="1:7" ht="31.5">
      <c r="A21" s="19"/>
      <c r="B21" s="33" t="s">
        <v>10</v>
      </c>
      <c r="C21" s="34">
        <f>C22+C97+C98+C99+C100</f>
        <v>425267.14</v>
      </c>
      <c r="D21" s="12"/>
      <c r="E21" s="12"/>
      <c r="F21" s="12"/>
      <c r="G21" s="12"/>
    </row>
    <row r="22" spans="1:7" ht="15.75">
      <c r="A22" s="15"/>
      <c r="B22" s="20" t="s">
        <v>11</v>
      </c>
      <c r="C22" s="29">
        <f>C23+C41+C72</f>
        <v>376374.74</v>
      </c>
      <c r="D22" s="12"/>
      <c r="E22" s="35"/>
      <c r="F22" s="12"/>
      <c r="G22" s="12"/>
    </row>
    <row r="23" spans="1:7" ht="15.75">
      <c r="A23" s="36">
        <v>1</v>
      </c>
      <c r="B23" s="37" t="s">
        <v>77</v>
      </c>
      <c r="C23" s="29">
        <f>C24+C28+C30+C34+C37+C40</f>
        <v>89534.09999999999</v>
      </c>
      <c r="D23" s="12"/>
      <c r="E23" s="12"/>
      <c r="F23" s="12"/>
      <c r="G23" s="12"/>
    </row>
    <row r="24" spans="1:7" ht="15.75">
      <c r="A24" s="38">
        <v>1</v>
      </c>
      <c r="B24" s="39" t="s">
        <v>78</v>
      </c>
      <c r="C24" s="29">
        <f>SUM(C25:C27)</f>
        <v>38800.54</v>
      </c>
      <c r="D24" s="12"/>
      <c r="E24" s="12"/>
      <c r="F24" s="12"/>
      <c r="G24" s="12"/>
    </row>
    <row r="25" spans="1:7" ht="15.75" hidden="1">
      <c r="A25" s="15">
        <v>1</v>
      </c>
      <c r="B25" s="60" t="s">
        <v>30</v>
      </c>
      <c r="C25" s="61">
        <v>49.67</v>
      </c>
      <c r="D25" s="12"/>
      <c r="E25" s="12"/>
      <c r="F25" s="12"/>
      <c r="G25" s="12"/>
    </row>
    <row r="26" spans="1:7" ht="15.75" hidden="1">
      <c r="A26" s="15">
        <v>1</v>
      </c>
      <c r="B26" s="60" t="s">
        <v>49</v>
      </c>
      <c r="C26" s="61">
        <v>450.46</v>
      </c>
      <c r="D26" s="12"/>
      <c r="E26" s="12"/>
      <c r="F26" s="12"/>
      <c r="G26" s="12"/>
    </row>
    <row r="27" spans="1:7" ht="15.75" hidden="1">
      <c r="A27" s="15">
        <v>1</v>
      </c>
      <c r="B27" s="62" t="s">
        <v>56</v>
      </c>
      <c r="C27" s="6">
        <v>38300.41</v>
      </c>
      <c r="D27" s="12"/>
      <c r="E27" s="12"/>
      <c r="F27" s="12"/>
      <c r="G27" s="12"/>
    </row>
    <row r="28" spans="1:7" ht="15.75">
      <c r="A28" s="38">
        <v>2</v>
      </c>
      <c r="B28" s="39" t="s">
        <v>79</v>
      </c>
      <c r="C28" s="29">
        <f>SUM(C29:C29)</f>
        <v>28871.98</v>
      </c>
      <c r="D28" s="12"/>
      <c r="E28" s="12"/>
      <c r="F28" s="12"/>
      <c r="G28" s="12"/>
    </row>
    <row r="29" spans="1:7" ht="15.75" hidden="1">
      <c r="A29" s="41">
        <v>2</v>
      </c>
      <c r="B29" s="62" t="s">
        <v>68</v>
      </c>
      <c r="C29" s="6">
        <v>28871.98</v>
      </c>
      <c r="D29" s="12"/>
      <c r="E29" s="12"/>
      <c r="F29" s="12"/>
      <c r="G29" s="12"/>
    </row>
    <row r="30" spans="1:7" ht="15.75">
      <c r="A30" s="38">
        <v>3</v>
      </c>
      <c r="B30" s="39" t="s">
        <v>80</v>
      </c>
      <c r="C30" s="29">
        <f>SUM(C31:C33)</f>
        <v>20454.81</v>
      </c>
      <c r="D30" s="12"/>
      <c r="E30" s="40"/>
      <c r="F30" s="12"/>
      <c r="G30" s="12"/>
    </row>
    <row r="31" spans="1:7" ht="15.75" hidden="1">
      <c r="A31" s="15">
        <v>3</v>
      </c>
      <c r="B31" s="60" t="s">
        <v>22</v>
      </c>
      <c r="C31" s="63">
        <v>1595.68</v>
      </c>
      <c r="D31" s="12"/>
      <c r="E31" s="12"/>
      <c r="F31" s="12"/>
      <c r="G31" s="12"/>
    </row>
    <row r="32" spans="1:7" ht="15.75" hidden="1">
      <c r="A32" s="15">
        <v>3</v>
      </c>
      <c r="B32" s="60" t="s">
        <v>69</v>
      </c>
      <c r="C32" s="63">
        <v>18826.23</v>
      </c>
      <c r="D32" s="12"/>
      <c r="E32" s="12"/>
      <c r="F32" s="12"/>
      <c r="G32" s="12"/>
    </row>
    <row r="33" spans="1:7" ht="15.75" hidden="1">
      <c r="A33" s="15">
        <v>3</v>
      </c>
      <c r="B33" s="60" t="s">
        <v>23</v>
      </c>
      <c r="C33" s="61">
        <v>32.9</v>
      </c>
      <c r="D33" s="12"/>
      <c r="E33" s="12"/>
      <c r="F33" s="12"/>
      <c r="G33" s="12"/>
    </row>
    <row r="34" spans="1:7" ht="15.75">
      <c r="A34" s="38">
        <v>4</v>
      </c>
      <c r="B34" s="39" t="s">
        <v>81</v>
      </c>
      <c r="C34" s="42">
        <f>SUM(C35)</f>
        <v>714.29</v>
      </c>
      <c r="D34" s="12"/>
      <c r="E34" s="12"/>
      <c r="F34" s="12"/>
      <c r="G34" s="12"/>
    </row>
    <row r="35" spans="1:7" ht="15.75" hidden="1">
      <c r="A35" s="15">
        <v>4</v>
      </c>
      <c r="B35" s="60" t="s">
        <v>37</v>
      </c>
      <c r="C35" s="61">
        <v>714.29</v>
      </c>
      <c r="D35" s="12"/>
      <c r="E35" s="12"/>
      <c r="F35" s="12"/>
      <c r="G35" s="12"/>
    </row>
    <row r="36" spans="1:7" ht="15.75" hidden="1">
      <c r="A36" s="15">
        <v>4</v>
      </c>
      <c r="B36" s="60" t="s">
        <v>65</v>
      </c>
      <c r="C36" s="61">
        <v>2827.05</v>
      </c>
      <c r="D36" s="12"/>
      <c r="E36" s="12"/>
      <c r="F36" s="12"/>
      <c r="G36" s="12"/>
    </row>
    <row r="37" spans="1:7" ht="15.75">
      <c r="A37" s="38">
        <v>5</v>
      </c>
      <c r="B37" s="43" t="s">
        <v>82</v>
      </c>
      <c r="C37" s="42">
        <f>SUM(C38:C39)</f>
        <v>692.48</v>
      </c>
      <c r="D37" s="12"/>
      <c r="E37" s="12"/>
      <c r="F37" s="12"/>
      <c r="G37" s="12"/>
    </row>
    <row r="38" spans="1:7" ht="15.75" hidden="1">
      <c r="A38" s="38">
        <v>5</v>
      </c>
      <c r="B38" s="60" t="s">
        <v>33</v>
      </c>
      <c r="C38" s="61">
        <v>275.15</v>
      </c>
      <c r="D38" s="12"/>
      <c r="E38" s="12"/>
      <c r="F38" s="12"/>
      <c r="G38" s="12"/>
    </row>
    <row r="39" spans="1:7" ht="15.75" hidden="1">
      <c r="A39" s="15">
        <v>5</v>
      </c>
      <c r="B39" s="62" t="s">
        <v>57</v>
      </c>
      <c r="C39" s="6">
        <v>417.33</v>
      </c>
      <c r="D39" s="12"/>
      <c r="E39" s="12"/>
      <c r="F39" s="12"/>
      <c r="G39" s="12"/>
    </row>
    <row r="40" spans="1:7" ht="15.75">
      <c r="A40" s="38">
        <v>6</v>
      </c>
      <c r="B40" s="43" t="s">
        <v>83</v>
      </c>
      <c r="C40" s="42">
        <v>0</v>
      </c>
      <c r="D40" s="12"/>
      <c r="E40" s="12"/>
      <c r="F40" s="12"/>
      <c r="G40" s="12"/>
    </row>
    <row r="41" spans="1:7" ht="31.5">
      <c r="A41" s="15">
        <v>8</v>
      </c>
      <c r="B41" s="44" t="s">
        <v>84</v>
      </c>
      <c r="C41" s="29">
        <f>C42+C45+C56+C58+C60+C62</f>
        <v>214701.41999999998</v>
      </c>
      <c r="D41" s="12"/>
      <c r="E41" s="12"/>
      <c r="F41" s="12"/>
      <c r="G41" s="12"/>
    </row>
    <row r="42" spans="1:7" ht="31.5">
      <c r="A42" s="15">
        <v>8</v>
      </c>
      <c r="B42" s="45" t="s">
        <v>85</v>
      </c>
      <c r="C42" s="29">
        <f>SUM(C43:C44)</f>
        <v>138353.21</v>
      </c>
      <c r="D42" s="35"/>
      <c r="E42" s="12"/>
      <c r="F42" s="12"/>
      <c r="G42" s="12"/>
    </row>
    <row r="43" spans="1:7" ht="15.75">
      <c r="A43" s="15">
        <v>8</v>
      </c>
      <c r="B43" s="64" t="s">
        <v>70</v>
      </c>
      <c r="C43" s="65">
        <f>23144.13+64107.24</f>
        <v>87251.37</v>
      </c>
      <c r="D43" s="12"/>
      <c r="E43" s="12"/>
      <c r="F43" s="12"/>
      <c r="G43" s="12"/>
    </row>
    <row r="44" spans="1:7" ht="15.75">
      <c r="A44" s="15">
        <v>8</v>
      </c>
      <c r="B44" s="64" t="s">
        <v>50</v>
      </c>
      <c r="C44" s="65">
        <v>51101.84</v>
      </c>
      <c r="D44" s="35"/>
      <c r="E44" s="12"/>
      <c r="F44" s="12"/>
      <c r="G44" s="12"/>
    </row>
    <row r="45" spans="1:7" ht="15.75">
      <c r="A45" s="15">
        <v>9</v>
      </c>
      <c r="B45" s="46" t="s">
        <v>86</v>
      </c>
      <c r="C45" s="29">
        <f>C46+C47+C50+C51</f>
        <v>3264.84</v>
      </c>
      <c r="D45" s="12"/>
      <c r="E45" s="12"/>
      <c r="F45" s="12"/>
      <c r="G45" s="12"/>
    </row>
    <row r="46" spans="1:7" ht="15.75">
      <c r="A46" s="15">
        <v>9</v>
      </c>
      <c r="B46" s="47" t="s">
        <v>87</v>
      </c>
      <c r="C46" s="29">
        <v>0</v>
      </c>
      <c r="D46" s="12"/>
      <c r="E46" s="12"/>
      <c r="F46" s="12"/>
      <c r="G46" s="12"/>
    </row>
    <row r="47" spans="1:7" ht="15.75">
      <c r="A47" s="15">
        <v>10</v>
      </c>
      <c r="B47" s="48" t="s">
        <v>88</v>
      </c>
      <c r="C47" s="29">
        <f>SUM(C48:C49)</f>
        <v>1263.04</v>
      </c>
      <c r="D47" s="12"/>
      <c r="E47" s="12"/>
      <c r="F47" s="12"/>
      <c r="G47" s="12"/>
    </row>
    <row r="48" spans="1:7" ht="15.75">
      <c r="A48" s="15">
        <v>10</v>
      </c>
      <c r="B48" s="64" t="s">
        <v>64</v>
      </c>
      <c r="C48" s="66">
        <v>1249</v>
      </c>
      <c r="D48" s="12"/>
      <c r="E48" s="12"/>
      <c r="F48" s="12"/>
      <c r="G48" s="12"/>
    </row>
    <row r="49" spans="1:7" ht="15.75">
      <c r="A49" s="15">
        <v>10</v>
      </c>
      <c r="B49" s="64" t="s">
        <v>28</v>
      </c>
      <c r="C49" s="66">
        <v>14.04</v>
      </c>
      <c r="D49" s="12"/>
      <c r="E49" s="12"/>
      <c r="F49" s="12"/>
      <c r="G49" s="12"/>
    </row>
    <row r="50" spans="1:7" ht="15.75">
      <c r="A50" s="15">
        <v>11</v>
      </c>
      <c r="B50" s="50" t="s">
        <v>89</v>
      </c>
      <c r="C50" s="29">
        <v>0</v>
      </c>
      <c r="D50" s="12"/>
      <c r="E50" s="12"/>
      <c r="F50" s="12"/>
      <c r="G50" s="12"/>
    </row>
    <row r="51" spans="1:7" ht="15.75">
      <c r="A51" s="15">
        <v>12</v>
      </c>
      <c r="B51" s="50" t="s">
        <v>90</v>
      </c>
      <c r="C51" s="29">
        <f>SUM(C52:C55)</f>
        <v>2001.8000000000002</v>
      </c>
      <c r="D51" s="12"/>
      <c r="E51" s="12"/>
      <c r="F51" s="12"/>
      <c r="G51" s="12"/>
    </row>
    <row r="52" spans="1:7" ht="15.75">
      <c r="A52" s="15">
        <v>12</v>
      </c>
      <c r="B52" s="64" t="s">
        <v>66</v>
      </c>
      <c r="C52" s="65">
        <v>661.2</v>
      </c>
      <c r="D52" s="12"/>
      <c r="E52" s="12"/>
      <c r="F52" s="12"/>
      <c r="G52" s="12"/>
    </row>
    <row r="53" spans="1:7" ht="15.75">
      <c r="A53" s="15">
        <v>12</v>
      </c>
      <c r="B53" s="64" t="s">
        <v>67</v>
      </c>
      <c r="C53" s="66">
        <v>1097.72</v>
      </c>
      <c r="D53" s="12"/>
      <c r="E53" s="12"/>
      <c r="F53" s="12"/>
      <c r="G53" s="12"/>
    </row>
    <row r="54" spans="1:7" ht="15.75">
      <c r="A54" s="15">
        <v>12</v>
      </c>
      <c r="B54" s="64" t="s">
        <v>31</v>
      </c>
      <c r="C54" s="66">
        <v>235.41</v>
      </c>
      <c r="D54" s="12"/>
      <c r="E54" s="12"/>
      <c r="F54" s="12"/>
      <c r="G54" s="12"/>
    </row>
    <row r="55" spans="1:7" ht="15.75">
      <c r="A55" s="15">
        <v>12</v>
      </c>
      <c r="B55" s="64" t="s">
        <v>46</v>
      </c>
      <c r="C55" s="66">
        <v>7.47</v>
      </c>
      <c r="D55" s="12"/>
      <c r="E55" s="12"/>
      <c r="F55" s="12"/>
      <c r="G55" s="12"/>
    </row>
    <row r="56" spans="1:7" ht="15.75">
      <c r="A56" s="15">
        <v>13</v>
      </c>
      <c r="B56" s="51" t="s">
        <v>91</v>
      </c>
      <c r="C56" s="29">
        <f>SUM(C57)</f>
        <v>3555</v>
      </c>
      <c r="D56" s="12"/>
      <c r="E56" s="12"/>
      <c r="F56" s="12"/>
      <c r="G56" s="12"/>
    </row>
    <row r="57" spans="1:7" ht="15.75">
      <c r="A57" s="15">
        <v>13</v>
      </c>
      <c r="B57" s="64" t="s">
        <v>26</v>
      </c>
      <c r="C57" s="65">
        <v>3555</v>
      </c>
      <c r="D57" s="12"/>
      <c r="E57" s="12"/>
      <c r="F57" s="12"/>
      <c r="G57" s="12"/>
    </row>
    <row r="58" spans="1:7" ht="15.75">
      <c r="A58" s="15">
        <v>14</v>
      </c>
      <c r="B58" s="51" t="s">
        <v>92</v>
      </c>
      <c r="C58" s="29">
        <f>SUM(C59:C59)</f>
        <v>936</v>
      </c>
      <c r="D58" s="12"/>
      <c r="E58" s="12"/>
      <c r="F58" s="12"/>
      <c r="G58" s="12"/>
    </row>
    <row r="59" spans="1:7" ht="15.75">
      <c r="A59" s="15">
        <v>14</v>
      </c>
      <c r="B59" s="60" t="s">
        <v>47</v>
      </c>
      <c r="C59" s="61">
        <v>936</v>
      </c>
      <c r="D59" s="12"/>
      <c r="E59" s="12"/>
      <c r="F59" s="12"/>
      <c r="G59" s="12"/>
    </row>
    <row r="60" spans="1:7" ht="31.5">
      <c r="A60" s="15">
        <v>15</v>
      </c>
      <c r="B60" s="52" t="s">
        <v>93</v>
      </c>
      <c r="C60" s="29">
        <f>SUM(C61:C61)</f>
        <v>14784.01</v>
      </c>
      <c r="D60" s="12"/>
      <c r="E60" s="12"/>
      <c r="F60" s="12"/>
      <c r="G60" s="12"/>
    </row>
    <row r="61" spans="1:7" ht="15.75">
      <c r="A61" s="15">
        <v>15</v>
      </c>
      <c r="B61" s="60" t="s">
        <v>61</v>
      </c>
      <c r="C61" s="61">
        <v>14784.01</v>
      </c>
      <c r="D61" s="12"/>
      <c r="E61" s="12"/>
      <c r="F61" s="12"/>
      <c r="G61" s="12"/>
    </row>
    <row r="62" spans="1:7" ht="15.75">
      <c r="A62" s="15">
        <v>17</v>
      </c>
      <c r="B62" s="53" t="s">
        <v>94</v>
      </c>
      <c r="C62" s="29">
        <f>SUM(C63:C71)</f>
        <v>53808.36</v>
      </c>
      <c r="D62" s="12"/>
      <c r="E62" s="12"/>
      <c r="F62" s="12"/>
      <c r="G62" s="12"/>
    </row>
    <row r="63" spans="1:7" ht="15.75" hidden="1">
      <c r="A63" s="15">
        <v>17</v>
      </c>
      <c r="B63" s="2" t="s">
        <v>24</v>
      </c>
      <c r="C63" s="4">
        <v>477.98</v>
      </c>
      <c r="D63" s="49"/>
      <c r="E63" s="12"/>
      <c r="F63" s="12"/>
      <c r="G63" s="12"/>
    </row>
    <row r="64" spans="1:7" ht="15.75" hidden="1">
      <c r="A64" s="15">
        <v>17</v>
      </c>
      <c r="B64" s="2" t="s">
        <v>18</v>
      </c>
      <c r="C64" s="3">
        <v>4438.06</v>
      </c>
      <c r="D64" s="12"/>
      <c r="E64" s="40"/>
      <c r="F64" s="12"/>
      <c r="G64" s="12"/>
    </row>
    <row r="65" spans="1:7" ht="15.75" hidden="1">
      <c r="A65" s="15">
        <v>17</v>
      </c>
      <c r="B65" s="2" t="s">
        <v>97</v>
      </c>
      <c r="C65" s="4">
        <v>68.01</v>
      </c>
      <c r="D65" s="12"/>
      <c r="E65" s="12"/>
      <c r="F65" s="12"/>
      <c r="G65" s="12"/>
    </row>
    <row r="66" spans="1:7" ht="15.75" hidden="1">
      <c r="A66" s="15">
        <v>17</v>
      </c>
      <c r="B66" s="2" t="s">
        <v>45</v>
      </c>
      <c r="C66" s="3">
        <v>5790</v>
      </c>
      <c r="D66" s="12"/>
      <c r="E66" s="12"/>
      <c r="F66" s="12"/>
      <c r="G66" s="12"/>
    </row>
    <row r="67" spans="1:7" ht="15.75" hidden="1">
      <c r="A67" s="15">
        <v>17</v>
      </c>
      <c r="B67" s="2" t="s">
        <v>51</v>
      </c>
      <c r="C67" s="3">
        <v>2150.22</v>
      </c>
      <c r="D67" s="40"/>
      <c r="E67" s="12"/>
      <c r="F67" s="12"/>
      <c r="G67" s="12"/>
    </row>
    <row r="68" spans="1:7" ht="15.75" hidden="1">
      <c r="A68" s="15">
        <v>17</v>
      </c>
      <c r="B68" s="5" t="s">
        <v>58</v>
      </c>
      <c r="C68" s="6">
        <v>1695.86</v>
      </c>
      <c r="D68" s="12"/>
      <c r="E68" s="12"/>
      <c r="F68" s="12"/>
      <c r="G68" s="12"/>
    </row>
    <row r="69" spans="1:7" ht="15.75" hidden="1">
      <c r="A69" s="15">
        <v>17</v>
      </c>
      <c r="B69" s="5" t="s">
        <v>59</v>
      </c>
      <c r="C69" s="6">
        <v>14784.01</v>
      </c>
      <c r="D69" s="12"/>
      <c r="E69" s="12"/>
      <c r="F69" s="12"/>
      <c r="G69" s="12"/>
    </row>
    <row r="70" spans="1:7" ht="15.75" hidden="1">
      <c r="A70" s="15">
        <v>17</v>
      </c>
      <c r="B70" s="5" t="s">
        <v>60</v>
      </c>
      <c r="C70" s="6">
        <v>6852.48</v>
      </c>
      <c r="D70" s="12"/>
      <c r="E70" s="12"/>
      <c r="F70" s="12"/>
      <c r="G70" s="12"/>
    </row>
    <row r="71" spans="1:7" ht="15.75" hidden="1">
      <c r="A71" s="15">
        <v>17</v>
      </c>
      <c r="B71" s="5" t="s">
        <v>62</v>
      </c>
      <c r="C71" s="6">
        <v>17551.74</v>
      </c>
      <c r="D71" s="12"/>
      <c r="E71" s="12"/>
      <c r="F71" s="12"/>
      <c r="G71" s="12"/>
    </row>
    <row r="72" spans="1:7" ht="299.25">
      <c r="A72" s="15">
        <v>18</v>
      </c>
      <c r="B72" s="54" t="s">
        <v>95</v>
      </c>
      <c r="C72" s="55">
        <f>SUM(C73:C96)</f>
        <v>72139.22000000002</v>
      </c>
      <c r="D72" s="12"/>
      <c r="E72" s="12"/>
      <c r="F72" s="12"/>
      <c r="G72" s="12"/>
    </row>
    <row r="73" spans="1:7" ht="15.75" hidden="1">
      <c r="A73" s="15">
        <v>18</v>
      </c>
      <c r="B73" s="2" t="s">
        <v>98</v>
      </c>
      <c r="C73" s="2">
        <v>1897.24</v>
      </c>
      <c r="D73" s="49"/>
      <c r="E73" s="12"/>
      <c r="F73" s="12"/>
      <c r="G73" s="12"/>
    </row>
    <row r="74" spans="1:7" ht="15.75" hidden="1">
      <c r="A74" s="15">
        <v>18</v>
      </c>
      <c r="B74" s="2" t="s">
        <v>99</v>
      </c>
      <c r="C74" s="3">
        <v>1018.48</v>
      </c>
      <c r="D74" s="12"/>
      <c r="E74" s="12"/>
      <c r="F74" s="12"/>
      <c r="G74" s="12"/>
    </row>
    <row r="75" spans="1:7" ht="15.75" hidden="1">
      <c r="A75" s="15">
        <v>18</v>
      </c>
      <c r="B75" s="2" t="s">
        <v>52</v>
      </c>
      <c r="C75" s="4">
        <v>42.88</v>
      </c>
      <c r="D75" s="12"/>
      <c r="E75" s="12"/>
      <c r="F75" s="12"/>
      <c r="G75" s="12"/>
    </row>
    <row r="76" spans="1:7" ht="15.75" hidden="1">
      <c r="A76" s="15">
        <v>18</v>
      </c>
      <c r="B76" s="2" t="s">
        <v>12</v>
      </c>
      <c r="C76" s="4">
        <v>264.74</v>
      </c>
      <c r="D76" s="12"/>
      <c r="E76" s="12"/>
      <c r="F76" s="12"/>
      <c r="G76" s="12"/>
    </row>
    <row r="77" spans="1:7" ht="15.75" hidden="1">
      <c r="A77" s="15">
        <v>18</v>
      </c>
      <c r="B77" s="2" t="s">
        <v>13</v>
      </c>
      <c r="C77" s="4">
        <v>142.86</v>
      </c>
      <c r="D77" s="12"/>
      <c r="E77" s="12"/>
      <c r="F77" s="12"/>
      <c r="G77" s="12"/>
    </row>
    <row r="78" spans="1:7" ht="15.75" hidden="1">
      <c r="A78" s="15">
        <v>18</v>
      </c>
      <c r="B78" s="2" t="s">
        <v>14</v>
      </c>
      <c r="C78" s="3">
        <v>1039.46</v>
      </c>
      <c r="D78" s="12"/>
      <c r="E78" s="12"/>
      <c r="F78" s="12"/>
      <c r="G78" s="12"/>
    </row>
    <row r="79" spans="1:7" ht="15.75" hidden="1">
      <c r="A79" s="15">
        <v>18</v>
      </c>
      <c r="B79" s="2" t="s">
        <v>16</v>
      </c>
      <c r="C79" s="3">
        <v>7618.02</v>
      </c>
      <c r="D79" s="12"/>
      <c r="E79" s="12"/>
      <c r="F79" s="12"/>
      <c r="G79" s="12"/>
    </row>
    <row r="80" spans="1:7" ht="15.75" hidden="1">
      <c r="A80" s="15">
        <v>18</v>
      </c>
      <c r="B80" s="2" t="s">
        <v>19</v>
      </c>
      <c r="C80" s="4">
        <v>273.3</v>
      </c>
      <c r="D80" s="49"/>
      <c r="E80" s="12"/>
      <c r="F80" s="12"/>
      <c r="G80" s="12"/>
    </row>
    <row r="81" spans="1:7" ht="15.75" hidden="1">
      <c r="A81" s="15">
        <v>18</v>
      </c>
      <c r="B81" s="2" t="s">
        <v>20</v>
      </c>
      <c r="C81" s="4">
        <v>661.31</v>
      </c>
      <c r="D81" s="12"/>
      <c r="E81" s="12"/>
      <c r="F81" s="12"/>
      <c r="G81" s="12"/>
    </row>
    <row r="82" spans="1:7" ht="15.75" hidden="1">
      <c r="A82" s="15">
        <v>18</v>
      </c>
      <c r="B82" s="2" t="s">
        <v>29</v>
      </c>
      <c r="C82" s="3">
        <v>7567.75</v>
      </c>
      <c r="D82" s="12"/>
      <c r="E82" s="12"/>
      <c r="F82" s="12"/>
      <c r="G82" s="12"/>
    </row>
    <row r="83" spans="1:7" ht="15.75" hidden="1">
      <c r="A83" s="15">
        <v>18</v>
      </c>
      <c r="B83" s="2" t="s">
        <v>32</v>
      </c>
      <c r="C83" s="4">
        <v>71.24</v>
      </c>
      <c r="D83" s="49"/>
      <c r="E83" s="12"/>
      <c r="F83" s="12"/>
      <c r="G83" s="12"/>
    </row>
    <row r="84" spans="1:7" ht="15.75" hidden="1">
      <c r="A84" s="15">
        <v>18</v>
      </c>
      <c r="B84" s="2" t="s">
        <v>34</v>
      </c>
      <c r="C84" s="4">
        <v>83.33</v>
      </c>
      <c r="D84" s="12"/>
      <c r="E84" s="12"/>
      <c r="F84" s="12"/>
      <c r="G84" s="12"/>
    </row>
    <row r="85" spans="1:7" ht="15.75" hidden="1">
      <c r="A85" s="15">
        <v>18</v>
      </c>
      <c r="B85" s="2" t="s">
        <v>35</v>
      </c>
      <c r="C85" s="4">
        <v>74.06</v>
      </c>
      <c r="D85" s="12"/>
      <c r="E85" s="12"/>
      <c r="F85" s="12"/>
      <c r="G85" s="12"/>
    </row>
    <row r="86" spans="1:7" ht="15.75" hidden="1">
      <c r="A86" s="15">
        <v>18</v>
      </c>
      <c r="B86" s="2" t="s">
        <v>36</v>
      </c>
      <c r="C86" s="4">
        <v>70.42</v>
      </c>
      <c r="D86" s="12"/>
      <c r="E86" s="12"/>
      <c r="F86" s="12"/>
      <c r="G86" s="12"/>
    </row>
    <row r="87" spans="1:7" ht="15.75" hidden="1">
      <c r="A87" s="15">
        <v>18</v>
      </c>
      <c r="B87" s="2" t="s">
        <v>39</v>
      </c>
      <c r="C87" s="4">
        <v>11.81</v>
      </c>
      <c r="D87" s="12"/>
      <c r="E87" s="12"/>
      <c r="F87" s="12"/>
      <c r="G87" s="12"/>
    </row>
    <row r="88" spans="1:7" ht="15.75" hidden="1">
      <c r="A88" s="15">
        <v>18</v>
      </c>
      <c r="B88" s="2" t="s">
        <v>40</v>
      </c>
      <c r="C88" s="4">
        <v>50.08</v>
      </c>
      <c r="D88" s="12"/>
      <c r="E88" s="12"/>
      <c r="F88" s="12"/>
      <c r="G88" s="12"/>
    </row>
    <row r="89" spans="1:7" ht="15.75" hidden="1">
      <c r="A89" s="15">
        <v>18</v>
      </c>
      <c r="B89" s="2" t="s">
        <v>42</v>
      </c>
      <c r="C89" s="4">
        <v>10.27</v>
      </c>
      <c r="D89" s="12"/>
      <c r="E89" s="12"/>
      <c r="F89" s="12"/>
      <c r="G89" s="12"/>
    </row>
    <row r="90" spans="1:7" ht="15.75" hidden="1">
      <c r="A90" s="15">
        <v>18</v>
      </c>
      <c r="B90" s="2" t="s">
        <v>43</v>
      </c>
      <c r="C90" s="4">
        <v>50.08</v>
      </c>
      <c r="D90" s="12"/>
      <c r="E90" s="12"/>
      <c r="F90" s="12"/>
      <c r="G90" s="12"/>
    </row>
    <row r="91" spans="1:7" ht="31.5" hidden="1">
      <c r="A91" s="15">
        <v>18</v>
      </c>
      <c r="B91" s="2" t="s">
        <v>44</v>
      </c>
      <c r="C91" s="4">
        <v>77.15</v>
      </c>
      <c r="D91" s="12"/>
      <c r="E91" s="12"/>
      <c r="F91" s="12"/>
      <c r="G91" s="12"/>
    </row>
    <row r="92" spans="1:7" ht="15.75" hidden="1">
      <c r="A92" s="15">
        <v>18</v>
      </c>
      <c r="B92" s="2" t="s">
        <v>48</v>
      </c>
      <c r="C92" s="4">
        <v>37.09</v>
      </c>
      <c r="D92" s="12"/>
      <c r="E92" s="12"/>
      <c r="F92" s="12"/>
      <c r="G92" s="12"/>
    </row>
    <row r="93" spans="1:7" ht="15.75" hidden="1">
      <c r="A93" s="15">
        <v>18</v>
      </c>
      <c r="B93" s="2" t="s">
        <v>53</v>
      </c>
      <c r="C93" s="3">
        <v>1258.36</v>
      </c>
      <c r="D93" s="12"/>
      <c r="E93" s="12"/>
      <c r="F93" s="12"/>
      <c r="G93" s="12"/>
    </row>
    <row r="94" spans="1:7" ht="15.75" hidden="1">
      <c r="A94" s="15">
        <v>18</v>
      </c>
      <c r="B94" s="2" t="s">
        <v>25</v>
      </c>
      <c r="C94" s="3">
        <v>8089.6</v>
      </c>
      <c r="D94" s="49"/>
      <c r="E94" s="12"/>
      <c r="F94" s="12"/>
      <c r="G94" s="12"/>
    </row>
    <row r="95" spans="1:7" ht="15.75" hidden="1">
      <c r="A95" s="15">
        <v>18</v>
      </c>
      <c r="B95" s="2" t="s">
        <v>54</v>
      </c>
      <c r="C95" s="4">
        <v>870.06</v>
      </c>
      <c r="D95" s="12"/>
      <c r="E95" s="12"/>
      <c r="F95" s="12"/>
      <c r="G95" s="12"/>
    </row>
    <row r="96" spans="1:7" ht="15.75" hidden="1">
      <c r="A96" s="15">
        <v>18</v>
      </c>
      <c r="B96" s="7" t="s">
        <v>63</v>
      </c>
      <c r="C96" s="8">
        <v>40859.63</v>
      </c>
      <c r="D96" s="12"/>
      <c r="E96" s="12"/>
      <c r="F96" s="12"/>
      <c r="G96" s="12"/>
    </row>
    <row r="97" spans="1:7" ht="15.75">
      <c r="A97" s="15">
        <v>22</v>
      </c>
      <c r="B97" s="56" t="s">
        <v>15</v>
      </c>
      <c r="C97" s="10">
        <v>38512.05</v>
      </c>
      <c r="D97" s="12"/>
      <c r="E97" s="12"/>
      <c r="F97" s="12"/>
      <c r="G97" s="12"/>
    </row>
    <row r="98" spans="1:3" ht="15.75">
      <c r="A98" s="15">
        <v>23</v>
      </c>
      <c r="B98" s="56" t="s">
        <v>41</v>
      </c>
      <c r="C98" s="10">
        <v>5250.82</v>
      </c>
    </row>
    <row r="99" spans="1:3" ht="15.75">
      <c r="A99" s="15">
        <v>24</v>
      </c>
      <c r="B99" s="56" t="s">
        <v>38</v>
      </c>
      <c r="C99" s="10">
        <v>2743.14</v>
      </c>
    </row>
    <row r="100" spans="1:3" ht="15.75">
      <c r="A100" s="15">
        <v>25</v>
      </c>
      <c r="B100" s="56" t="s">
        <v>76</v>
      </c>
      <c r="C100" s="18">
        <f>SUM(C101:C103)</f>
        <v>2386.3900000000003</v>
      </c>
    </row>
    <row r="101" spans="1:3" ht="15.75" hidden="1">
      <c r="A101" s="15">
        <v>25</v>
      </c>
      <c r="B101" s="9" t="s">
        <v>17</v>
      </c>
      <c r="C101" s="10">
        <v>2253.34</v>
      </c>
    </row>
    <row r="102" spans="1:3" ht="15.75" hidden="1">
      <c r="A102" s="15">
        <v>25</v>
      </c>
      <c r="B102" s="9" t="s">
        <v>21</v>
      </c>
      <c r="C102" s="11">
        <v>129.5</v>
      </c>
    </row>
    <row r="103" spans="1:3" ht="15.75" hidden="1">
      <c r="A103" s="15">
        <v>258</v>
      </c>
      <c r="B103" s="9" t="s">
        <v>27</v>
      </c>
      <c r="C103" s="11">
        <v>3.55</v>
      </c>
    </row>
    <row r="104" spans="1:3" ht="18.75">
      <c r="A104" s="57" t="s">
        <v>55</v>
      </c>
      <c r="B104" s="67" t="s">
        <v>100</v>
      </c>
      <c r="C104" s="58">
        <f>-G19</f>
        <v>89874.92000000003</v>
      </c>
    </row>
    <row r="105" spans="1:3" ht="15.75">
      <c r="A105" s="13"/>
      <c r="B105" s="12"/>
      <c r="C105" s="12"/>
    </row>
    <row r="106" spans="1:3" ht="15.75">
      <c r="A106" s="13"/>
      <c r="B106" s="12"/>
      <c r="C106" s="12"/>
    </row>
    <row r="107" spans="1:3" ht="15.75">
      <c r="A107" s="13"/>
      <c r="B107" s="12"/>
      <c r="C107" s="12"/>
    </row>
    <row r="108" spans="1:3" ht="15.75">
      <c r="A108" s="13"/>
      <c r="B108" s="12"/>
      <c r="C108" s="12"/>
    </row>
    <row r="109" spans="1:3" ht="15.75">
      <c r="A109" s="13"/>
      <c r="B109" s="12"/>
      <c r="C109" s="12"/>
    </row>
    <row r="110" spans="1:3" ht="15.75">
      <c r="A110" s="13"/>
      <c r="B110" s="12"/>
      <c r="C110" s="12"/>
    </row>
    <row r="111" spans="1:3" ht="15.75">
      <c r="A111" s="13"/>
      <c r="B111" s="12"/>
      <c r="C111" s="12"/>
    </row>
  </sheetData>
  <mergeCells count="5">
    <mergeCell ref="B11:C11"/>
    <mergeCell ref="A1:C1"/>
    <mergeCell ref="A2:C2"/>
    <mergeCell ref="A4:C4"/>
    <mergeCell ref="B6:C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2020-03-27T11:32:56Z</cp:lastPrinted>
  <dcterms:created xsi:type="dcterms:W3CDTF">2020-03-04T11:56:25Z</dcterms:created>
  <dcterms:modified xsi:type="dcterms:W3CDTF">2020-03-27T11:33:01Z</dcterms:modified>
  <cp:category/>
  <cp:version/>
  <cp:contentType/>
  <cp:contentStatus/>
  <cp:revision>1</cp:revision>
</cp:coreProperties>
</file>