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58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<sst xmlns="http://schemas.openxmlformats.org/spreadsheetml/2006/main" count="128" uniqueCount="123">
  <si>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</si>
  <si>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</si>
  <si>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</si>
  <si>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</si>
  <si>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Пушкина ул., дом № 108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</si>
  <si>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</si>
  <si>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</si>
  <si>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</si>
  <si>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</si>
  <si>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</si>
  <si>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</si>
  <si>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</si>
  <si>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</si>
  <si>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</si>
  <si>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</si>
  <si>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</si>
  <si>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</si>
  <si>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</si>
  <si>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</si>
  <si>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</si>
  <si>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Услуги почты</t>
  </si>
  <si>
    <t>Билет междугородний</t>
  </si>
  <si>
    <t>Инструменты</t>
  </si>
  <si>
    <t>Водоснабжение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</si>
  <si>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</si>
  <si>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</si>
  <si>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</si>
  <si>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</si>
  <si>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</si>
  <si>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</si>
  <si>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</si>
  <si>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</si>
  <si>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</si>
  <si>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</si>
  <si>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</si>
  <si>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</si>
  <si>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</si>
  <si>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</si>
  <si>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</si>
  <si>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</si>
  <si>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</si>
  <si>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</si>
  <si>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</si>
  <si>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</si>
  <si>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</si>
  <si>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</si>
  <si>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</si>
  <si>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</si>
  <si>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</si>
  <si>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</si>
  <si>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</si>
  <si>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</si>
  <si>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</si>
  <si>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</si>
  <si>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Замена ламп освещения</t>
  </si>
  <si>
    <t>Почта, реклама</t>
  </si>
  <si>
    <t>Обход и осмотр внутриквартального и дворового газопровода</t>
  </si>
  <si>
    <t>Комп.оборудование</t>
  </si>
  <si>
    <t>Покраска контейнеров</t>
  </si>
  <si>
    <t>Ремонт бензокосы</t>
  </si>
  <si>
    <t>Спецодежда</t>
  </si>
  <si>
    <t>Электронная отчетность</t>
  </si>
  <si>
    <t>Страхование автомобиля</t>
  </si>
  <si>
    <t>Техобслуживание автомобиля</t>
  </si>
  <si>
    <t xml:space="preserve">Ремонт двери </t>
  </si>
  <si>
    <t>Аварийные работы</t>
  </si>
  <si>
    <t>Генерация квалифицированного сертификата ключа проверки электронной подписи</t>
  </si>
  <si>
    <t>Доставка песка</t>
  </si>
  <si>
    <t>Штраф ГИБДД</t>
  </si>
  <si>
    <t>Услуги транспортной экспедиции</t>
  </si>
  <si>
    <t>Ремонт мягкой кровли (подрядная организация)</t>
  </si>
  <si>
    <t>Поверка водосчетчика</t>
  </si>
  <si>
    <t>Ремонт крыши</t>
  </si>
  <si>
    <t>БСС "Система Главбух"для упрощенки Интернет-версия,12мес.</t>
  </si>
  <si>
    <t>Замена расходников на бензокосу</t>
  </si>
  <si>
    <t>Электропотребление ОДН на СОИ в МКД</t>
  </si>
  <si>
    <t>Ремонт принтера</t>
  </si>
  <si>
    <t>Замена прожектора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</si>
  <si>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</si>
  <si>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</si>
  <si>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</si>
  <si>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</si>
  <si>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</si>
  <si>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</si>
  <si>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</si>
  <si>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</si>
  <si>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</si>
  <si>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</si>
  <si>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</si>
  <si>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</si>
  <si>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</si>
  <si>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</si>
  <si>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</si>
  <si>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</si>
  <si>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Итого:</t>
  </si>
  <si>
    <t xml:space="preserve"> Долг за жильцами </t>
  </si>
  <si>
    <t>Задолженность по неплаттельщикам на 31.12.2018</t>
  </si>
  <si>
    <t>Содержание и текущий ремонт общедомового имущества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</si>
  <si>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</si>
  <si>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</si>
  <si>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</si>
  <si>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</si>
  <si>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</si>
  <si>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</si>
  <si>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</si>
  <si>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</si>
  <si>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</si>
  <si>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</si>
  <si>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</si>
  <si>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</si>
  <si>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</si>
  <si>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</si>
  <si>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</si>
  <si>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</si>
  <si>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</si>
  <si>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</si>
  <si>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</si>
  <si>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</si>
  <si>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</si>
  <si>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</si>
  <si>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Обход и осмотр отопительной системы</t>
  </si>
  <si>
    <t>Обход и осмотр системы водоотведения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</si>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</sst>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wrapText="1"/>
    </xf>
    <xf numFmtId="0" fontId="3" fillId="2" borderId="2" xfId="0" applyNumberFormat="1" applyFont="1" applyBorder="1" applyAlignment="1">
      <alignment horizontal="center" wrapText="1"/>
    </xf>
    <xf numFmtId="4" fontId="1" fillId="0" borderId="0" xfId="0" applyNumberFormat="1" applyAlignment="1">
      <alignment horizontal="left"/>
    </xf>
    <xf numFmtId="2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1" fillId="4" borderId="1" xfId="0" applyNumberFormat="1" applyFont="1" applyFill="1" applyAlignment="1">
      <alignment horizontal="left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2" fontId="1" fillId="0" borderId="0" xfId="0" applyNumberFormat="1" applyAlignment="1">
      <alignment horizontal="left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6" fillId="3" borderId="1" xfId="0" applyFont="1" applyFill="1" applyAlignment="1">
      <alignment horizontal="left" wrapText="1"/>
    </xf>
    <xf numFmtId="0" fontId="1" fillId="0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Alignment="1">
      <alignment vertical="top" wrapText="1"/>
    </xf>
    <xf numFmtId="4" fontId="1" fillId="0" borderId="1" xfId="0" applyNumberFormat="1" applyFont="1" applyAlignment="1">
      <alignment horizontal="right" wrapText="1"/>
    </xf>
    <xf numFmtId="0" fontId="3" fillId="6" borderId="2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4" fontId="3" fillId="2" borderId="1" xfId="0" applyNumberFormat="1" applyFont="1" applyBorder="1" applyAlignment="1">
      <alignment wrapText="1"/>
    </xf>
    <xf numFmtId="4" fontId="2" fillId="0" borderId="0" xfId="0" applyNumberFormat="1" applyAlignment="1">
      <alignment horizontal="right" wrapText="1"/>
    </xf>
    <xf numFmtId="0" fontId="1" fillId="0" borderId="0" xfId="0" applyNumberFormat="1" applyFont="1" applyBorder="1" applyAlignment="1">
      <alignment horizontal="left"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2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2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25"/>
  <sheetViews>
    <sheetView tabSelected="1" workbookViewId="0" topLeftCell="B1">
      <selection activeCell="D1" sqref="D1:G16384"/>
    </sheetView>
  </sheetViews>
  <sheetFormatPr defaultColWidth="9.33203125" defaultRowHeight="11.25"/>
  <cols>
    <col min="1" max="1" width="11.5" style="43" hidden="1" customWidth="1"/>
    <col min="2" max="2" width="90" style="1" customWidth="1"/>
    <col min="3" max="3" width="24.66015625" style="1" customWidth="1"/>
    <col min="4" max="4" width="17" style="0" customWidth="1"/>
    <col min="5" max="5" width="22.33203125" style="0" customWidth="1"/>
    <col min="6" max="6" width="19.33203125" style="0" customWidth="1"/>
    <col min="7" max="7" width="17.16015625" style="0" customWidth="1"/>
    <col min="8" max="8" width="10.66015625" style="0" customWidth="1"/>
    <col min="9" max="9" width="27.16015625" style="0" customWidth="1"/>
    <col min="10" max="16384" width="10.66015625" style="0" customWidth="1"/>
  </cols>
  <sheetData>
    <row r="2" spans="1:3" s="1" customFormat="1" ht="18.75" customHeight="1">
      <c r="A2" s="64" t="s">
        <v>0</v>
      </c>
      <c r="B2" s="64"/>
      <c r="C2" s="64"/>
    </row>
    <row r="3" spans="1:3" s="1" customFormat="1" ht="18.75" customHeight="1">
      <c r="A3" s="64" t="s">
        <v>1</v>
      </c>
      <c r="B3" s="64"/>
      <c r="C3" s="64"/>
    </row>
    <row r="4" spans="1:3" s="1" customFormat="1" ht="15.75" customHeight="1">
      <c r="A4" s="65" t="s">
        <v>2</v>
      </c>
      <c r="B4" s="65"/>
      <c r="C4" s="65"/>
    </row>
    <row r="5" spans="1:3" s="1" customFormat="1" ht="30.75" customHeight="1">
      <c r="A5" s="65" t="s">
        <v>3</v>
      </c>
      <c r="B5" s="65"/>
      <c r="C5" s="65"/>
    </row>
    <row r="6" ht="18.75" customHeight="1"/>
    <row r="7" spans="1:3" s="1" customFormat="1" ht="18.75" customHeight="1">
      <c r="A7" s="59" t="s">
        <v>4</v>
      </c>
      <c r="B7" s="59"/>
      <c r="C7" s="59"/>
    </row>
    <row r="9" spans="1:3" s="1" customFormat="1" ht="15.75" customHeight="1">
      <c r="A9" s="11"/>
      <c r="B9" s="60" t="s">
        <v>5</v>
      </c>
      <c r="C9" s="61"/>
    </row>
    <row r="10" spans="1:3" s="1" customFormat="1" ht="15.75" customHeight="1">
      <c r="A10" s="32"/>
      <c r="B10" s="2" t="s">
        <v>6</v>
      </c>
      <c r="C10" s="3">
        <v>3</v>
      </c>
    </row>
    <row r="11" spans="1:3" s="1" customFormat="1" ht="15.75" customHeight="1">
      <c r="A11" s="32"/>
      <c r="B11" s="2" t="s">
        <v>7</v>
      </c>
      <c r="C11" s="3">
        <v>2</v>
      </c>
    </row>
    <row r="12" spans="1:3" s="1" customFormat="1" ht="15.75" customHeight="1">
      <c r="A12" s="32"/>
      <c r="B12" s="2" t="s">
        <v>8</v>
      </c>
      <c r="C12" s="3">
        <v>18</v>
      </c>
    </row>
    <row r="13" spans="1:3" s="1" customFormat="1" ht="15.75" customHeight="1">
      <c r="A13" s="32"/>
      <c r="B13" s="2" t="s">
        <v>9</v>
      </c>
      <c r="C13" s="4">
        <v>1595</v>
      </c>
    </row>
    <row r="14" spans="1:5" s="1" customFormat="1" ht="15.75" customHeight="1">
      <c r="A14" s="13" t="s">
        <v>10</v>
      </c>
      <c r="B14" s="62" t="s">
        <v>10</v>
      </c>
      <c r="C14" s="63"/>
      <c r="E14" s="14"/>
    </row>
    <row r="15" spans="1:3" s="1" customFormat="1" ht="15.75" customHeight="1">
      <c r="A15" s="32"/>
      <c r="B15" s="5" t="s">
        <v>96</v>
      </c>
      <c r="C15" s="15">
        <v>15673.33</v>
      </c>
    </row>
    <row r="16" spans="1:7" s="1" customFormat="1" ht="15.75" customHeight="1">
      <c r="A16" s="32"/>
      <c r="B16" s="5"/>
      <c r="C16" s="6"/>
      <c r="D16" s="17" t="s">
        <v>98</v>
      </c>
      <c r="E16" s="18" t="s">
        <v>15</v>
      </c>
      <c r="F16" s="18" t="s">
        <v>99</v>
      </c>
      <c r="G16" s="17" t="s">
        <v>100</v>
      </c>
    </row>
    <row r="17" spans="1:7" s="1" customFormat="1" ht="15.75" customHeight="1">
      <c r="A17" s="32"/>
      <c r="B17" s="2" t="s">
        <v>97</v>
      </c>
      <c r="C17" s="16">
        <v>160235.2</v>
      </c>
      <c r="D17" s="19">
        <v>-60377.93</v>
      </c>
      <c r="E17" s="20">
        <v>158163.74</v>
      </c>
      <c r="F17" s="20">
        <f>C24</f>
        <v>201699.25</v>
      </c>
      <c r="G17" s="20">
        <f>D17+E17-F17</f>
        <v>-103913.44</v>
      </c>
    </row>
    <row r="18" spans="1:7" s="1" customFormat="1" ht="15.75" customHeight="1">
      <c r="A18" s="32">
        <v>22</v>
      </c>
      <c r="B18" s="2" t="s">
        <v>13</v>
      </c>
      <c r="C18" s="8">
        <v>8805.42</v>
      </c>
      <c r="D18" s="19">
        <v>-3307.4</v>
      </c>
      <c r="E18" s="20">
        <v>8691.59</v>
      </c>
      <c r="F18" s="21">
        <f>C122</f>
        <v>1292.28</v>
      </c>
      <c r="G18" s="20">
        <f>D18+E18-F18</f>
        <v>4091.9100000000008</v>
      </c>
    </row>
    <row r="19" spans="1:7" s="1" customFormat="1" ht="15.75" customHeight="1">
      <c r="A19" s="32">
        <v>23</v>
      </c>
      <c r="B19" s="2" t="s">
        <v>12</v>
      </c>
      <c r="C19" s="7">
        <v>760.08</v>
      </c>
      <c r="D19" s="19">
        <v>-286.36</v>
      </c>
      <c r="E19" s="20">
        <v>750.25</v>
      </c>
      <c r="F19" s="22">
        <f>C123</f>
        <v>6930.38</v>
      </c>
      <c r="G19" s="20">
        <f>D19+E19-F19</f>
        <v>-6466.49</v>
      </c>
    </row>
    <row r="20" spans="1:7" s="1" customFormat="1" ht="15.75" customHeight="1">
      <c r="A20" s="32">
        <v>24</v>
      </c>
      <c r="B20" s="2" t="s">
        <v>11</v>
      </c>
      <c r="C20" s="7">
        <v>380.04</v>
      </c>
      <c r="D20" s="23">
        <v>-143.18</v>
      </c>
      <c r="E20" s="20">
        <v>375.13</v>
      </c>
      <c r="F20" s="22">
        <f>C124</f>
        <v>3622.58</v>
      </c>
      <c r="G20" s="20">
        <f>D20+E20-F20</f>
        <v>-3390.63</v>
      </c>
    </row>
    <row r="21" spans="1:9" s="1" customFormat="1" ht="15.75" customHeight="1">
      <c r="A21" s="32"/>
      <c r="B21" s="5" t="s">
        <v>14</v>
      </c>
      <c r="C21" s="9">
        <v>170180.74</v>
      </c>
      <c r="D21" s="24">
        <f>SUM(D17:D20)</f>
        <v>-64114.87</v>
      </c>
      <c r="E21" s="25">
        <f>SUM(E17:E20)</f>
        <v>167980.71</v>
      </c>
      <c r="F21" s="25">
        <f>SUM(F17:F20)</f>
        <v>213544.49</v>
      </c>
      <c r="G21" s="25">
        <f>SUM(G17:G20)</f>
        <v>-109678.65000000001</v>
      </c>
      <c r="I21" s="42"/>
    </row>
    <row r="22" spans="1:3" s="1" customFormat="1" ht="15.75" customHeight="1">
      <c r="A22" s="32"/>
      <c r="B22" s="5" t="s">
        <v>15</v>
      </c>
      <c r="C22" s="9">
        <v>167980.71</v>
      </c>
    </row>
    <row r="23" spans="1:4" s="1" customFormat="1" ht="15.75" customHeight="1">
      <c r="A23" s="12"/>
      <c r="B23" s="52" t="s">
        <v>16</v>
      </c>
      <c r="C23" s="54">
        <f>C24+C122+C123+C124</f>
        <v>213544.49</v>
      </c>
      <c r="D23" s="53"/>
    </row>
    <row r="24" spans="1:3" s="1" customFormat="1" ht="15.75" customHeight="1">
      <c r="A24" s="32"/>
      <c r="B24" s="5" t="s">
        <v>17</v>
      </c>
      <c r="C24" s="9">
        <f>C25+C50+C86</f>
        <v>201699.25</v>
      </c>
    </row>
    <row r="25" spans="1:5" s="1" customFormat="1" ht="15.75" customHeight="1">
      <c r="A25" s="26">
        <v>1</v>
      </c>
      <c r="B25" s="27" t="s">
        <v>101</v>
      </c>
      <c r="C25" s="9">
        <f>C26+C32+C34+C37+C39+C43+C45</f>
        <v>110975</v>
      </c>
      <c r="E25" s="14"/>
    </row>
    <row r="26" spans="1:3" s="1" customFormat="1" ht="15.75" customHeight="1">
      <c r="A26" s="28">
        <v>1</v>
      </c>
      <c r="B26" s="29" t="s">
        <v>102</v>
      </c>
      <c r="C26" s="9">
        <f>SUM(C27:C31)</f>
        <v>40560.85</v>
      </c>
    </row>
    <row r="27" spans="1:3" s="1" customFormat="1" ht="15.75" customHeight="1" hidden="1">
      <c r="A27" s="32">
        <v>1</v>
      </c>
      <c r="B27" s="2" t="s">
        <v>24</v>
      </c>
      <c r="C27" s="7">
        <v>450.82</v>
      </c>
    </row>
    <row r="28" spans="1:3" s="1" customFormat="1" ht="15.75" customHeight="1" hidden="1">
      <c r="A28" s="32">
        <v>1</v>
      </c>
      <c r="B28" s="2" t="s">
        <v>26</v>
      </c>
      <c r="C28" s="8">
        <v>39999.5</v>
      </c>
    </row>
    <row r="29" spans="1:3" s="1" customFormat="1" ht="15.75" customHeight="1" hidden="1">
      <c r="A29" s="32">
        <v>1</v>
      </c>
      <c r="B29" s="2" t="s">
        <v>79</v>
      </c>
      <c r="C29" s="7">
        <v>0.9</v>
      </c>
    </row>
    <row r="30" spans="1:3" s="1" customFormat="1" ht="15.75" customHeight="1" hidden="1">
      <c r="A30" s="32">
        <v>1</v>
      </c>
      <c r="B30" s="2" t="s">
        <v>84</v>
      </c>
      <c r="C30" s="7">
        <v>1.34</v>
      </c>
    </row>
    <row r="31" spans="1:3" s="1" customFormat="1" ht="15.75" customHeight="1" hidden="1">
      <c r="A31" s="32">
        <v>1</v>
      </c>
      <c r="B31" s="2" t="s">
        <v>93</v>
      </c>
      <c r="C31" s="7">
        <v>108.29</v>
      </c>
    </row>
    <row r="32" spans="1:3" s="1" customFormat="1" ht="15.75" customHeight="1">
      <c r="A32" s="28">
        <v>2</v>
      </c>
      <c r="B32" s="29" t="s">
        <v>103</v>
      </c>
      <c r="C32" s="9">
        <f>SUM(C33)</f>
        <v>36999.5</v>
      </c>
    </row>
    <row r="33" spans="1:3" s="1" customFormat="1" ht="15.75" customHeight="1" hidden="1">
      <c r="A33" s="31">
        <v>2</v>
      </c>
      <c r="B33" s="45" t="s">
        <v>26</v>
      </c>
      <c r="C33" s="8">
        <v>36999.5</v>
      </c>
    </row>
    <row r="34" spans="1:3" s="1" customFormat="1" ht="15.75" customHeight="1">
      <c r="A34" s="28">
        <v>3</v>
      </c>
      <c r="B34" s="29" t="s">
        <v>104</v>
      </c>
      <c r="C34" s="9">
        <f>SUM(C35:C36)</f>
        <v>319</v>
      </c>
    </row>
    <row r="35" spans="1:3" s="1" customFormat="1" ht="15.75" customHeight="1" hidden="1">
      <c r="A35" s="32">
        <v>3</v>
      </c>
      <c r="B35" s="2" t="s">
        <v>50</v>
      </c>
      <c r="C35" s="7">
        <v>198.04</v>
      </c>
    </row>
    <row r="36" spans="1:3" s="1" customFormat="1" ht="15.75" customHeight="1" hidden="1">
      <c r="A36" s="32">
        <v>3</v>
      </c>
      <c r="B36" s="2" t="s">
        <v>85</v>
      </c>
      <c r="C36" s="7">
        <v>120.96</v>
      </c>
    </row>
    <row r="37" spans="1:3" s="1" customFormat="1" ht="15.75" customHeight="1">
      <c r="A37" s="28">
        <v>4</v>
      </c>
      <c r="B37" s="29" t="s">
        <v>105</v>
      </c>
      <c r="C37" s="9">
        <f>SUM(C38)</f>
        <v>90.25</v>
      </c>
    </row>
    <row r="38" spans="1:3" s="1" customFormat="1" ht="15.75" customHeight="1" hidden="1">
      <c r="A38" s="32">
        <v>4</v>
      </c>
      <c r="B38" s="2" t="s">
        <v>67</v>
      </c>
      <c r="C38" s="7">
        <v>90.25</v>
      </c>
    </row>
    <row r="39" spans="1:3" s="1" customFormat="1" ht="15.75" customHeight="1">
      <c r="A39" s="28">
        <v>5</v>
      </c>
      <c r="B39" s="30" t="s">
        <v>106</v>
      </c>
      <c r="C39" s="9">
        <f>SUM(C40:C42)</f>
        <v>3057.97</v>
      </c>
    </row>
    <row r="40" spans="1:3" s="1" customFormat="1" ht="15.75" customHeight="1" hidden="1">
      <c r="A40" s="32">
        <v>5</v>
      </c>
      <c r="B40" s="2" t="s">
        <v>26</v>
      </c>
      <c r="C40" s="8">
        <v>3000</v>
      </c>
    </row>
    <row r="41" spans="1:3" s="1" customFormat="1" ht="15.75" customHeight="1" hidden="1">
      <c r="A41" s="32">
        <v>5</v>
      </c>
      <c r="B41" s="2" t="s">
        <v>59</v>
      </c>
      <c r="C41" s="7">
        <v>25.41</v>
      </c>
    </row>
    <row r="42" spans="1:3" s="1" customFormat="1" ht="15.75" customHeight="1" hidden="1">
      <c r="A42" s="32">
        <v>5</v>
      </c>
      <c r="B42" s="2" t="s">
        <v>74</v>
      </c>
      <c r="C42" s="7">
        <v>32.56</v>
      </c>
    </row>
    <row r="43" spans="1:3" s="1" customFormat="1" ht="15.75" customHeight="1">
      <c r="A43" s="28">
        <v>6</v>
      </c>
      <c r="B43" s="30" t="s">
        <v>107</v>
      </c>
      <c r="C43" s="9">
        <f>SUM(C44)</f>
        <v>275.48</v>
      </c>
    </row>
    <row r="44" spans="1:5" s="1" customFormat="1" ht="15.75" customHeight="1" hidden="1">
      <c r="A44" s="28">
        <v>6</v>
      </c>
      <c r="B44" s="47" t="s">
        <v>107</v>
      </c>
      <c r="C44" s="7">
        <v>275.48</v>
      </c>
      <c r="E44" s="48" t="s">
        <v>92</v>
      </c>
    </row>
    <row r="45" spans="1:3" s="1" customFormat="1" ht="15.75" customHeight="1">
      <c r="A45" s="28">
        <v>7</v>
      </c>
      <c r="B45" s="29" t="s">
        <v>108</v>
      </c>
      <c r="C45" s="9">
        <f>SUM(C46:C49)</f>
        <v>29671.950000000004</v>
      </c>
    </row>
    <row r="46" spans="1:3" s="1" customFormat="1" ht="15.75" customHeight="1" hidden="1">
      <c r="A46" s="32">
        <v>7</v>
      </c>
      <c r="B46" s="2" t="s">
        <v>29</v>
      </c>
      <c r="C46" s="8">
        <v>26088.15</v>
      </c>
    </row>
    <row r="47" spans="1:3" s="1" customFormat="1" ht="15.75" customHeight="1" hidden="1">
      <c r="A47" s="32">
        <v>7</v>
      </c>
      <c r="B47" s="2" t="s">
        <v>30</v>
      </c>
      <c r="C47" s="8">
        <v>3214.54</v>
      </c>
    </row>
    <row r="48" spans="1:3" s="1" customFormat="1" ht="15.75" customHeight="1" hidden="1">
      <c r="A48" s="32">
        <v>7</v>
      </c>
      <c r="B48" s="2" t="s">
        <v>53</v>
      </c>
      <c r="C48" s="7">
        <v>1.06</v>
      </c>
    </row>
    <row r="49" spans="1:3" s="1" customFormat="1" ht="15.75" customHeight="1" hidden="1">
      <c r="A49" s="32">
        <v>7</v>
      </c>
      <c r="B49" s="2" t="s">
        <v>58</v>
      </c>
      <c r="C49" s="7">
        <v>368.2</v>
      </c>
    </row>
    <row r="50" spans="1:3" s="1" customFormat="1" ht="15.75" customHeight="1">
      <c r="A50" s="32">
        <v>8</v>
      </c>
      <c r="B50" s="46" t="s">
        <v>109</v>
      </c>
      <c r="C50" s="9">
        <f>C51+C54+C65+C68+C71+C73</f>
        <v>74520.09</v>
      </c>
    </row>
    <row r="51" spans="1:3" s="1" customFormat="1" ht="15.75" customHeight="1">
      <c r="A51" s="32">
        <v>8</v>
      </c>
      <c r="B51" s="33" t="s">
        <v>110</v>
      </c>
      <c r="C51" s="9">
        <f>SUM(C52:C53)</f>
        <v>57321.8</v>
      </c>
    </row>
    <row r="52" spans="1:3" s="1" customFormat="1" ht="15.75" customHeight="1">
      <c r="A52" s="32">
        <v>8</v>
      </c>
      <c r="B52" s="2" t="s">
        <v>70</v>
      </c>
      <c r="C52" s="8">
        <v>28800</v>
      </c>
    </row>
    <row r="53" spans="1:5" s="1" customFormat="1" ht="15.75" customHeight="1">
      <c r="A53" s="32">
        <v>8</v>
      </c>
      <c r="B53" s="2" t="s">
        <v>72</v>
      </c>
      <c r="C53" s="8">
        <v>28521.8</v>
      </c>
      <c r="E53" s="48"/>
    </row>
    <row r="54" spans="1:3" s="1" customFormat="1" ht="15.75" customHeight="1">
      <c r="A54" s="32">
        <v>9</v>
      </c>
      <c r="B54" s="34" t="s">
        <v>111</v>
      </c>
      <c r="C54" s="9">
        <f>C55+C57+C59+C61</f>
        <v>1845.52</v>
      </c>
    </row>
    <row r="55" spans="1:3" s="1" customFormat="1" ht="15.75" customHeight="1">
      <c r="A55" s="32">
        <v>9</v>
      </c>
      <c r="B55" s="35" t="s">
        <v>112</v>
      </c>
      <c r="C55" s="9">
        <f>SUM(C56)</f>
        <v>199.42</v>
      </c>
    </row>
    <row r="56" spans="1:5" s="1" customFormat="1" ht="15.75" customHeight="1">
      <c r="A56" s="32">
        <v>9</v>
      </c>
      <c r="B56" s="49" t="s">
        <v>120</v>
      </c>
      <c r="C56" s="51">
        <v>199.42</v>
      </c>
      <c r="E56" s="56"/>
    </row>
    <row r="57" spans="1:3" s="1" customFormat="1" ht="15.75" customHeight="1">
      <c r="A57" s="32">
        <v>10</v>
      </c>
      <c r="B57" s="36" t="s">
        <v>113</v>
      </c>
      <c r="C57" s="9">
        <f>SUM(C58)</f>
        <v>11.32</v>
      </c>
    </row>
    <row r="58" spans="1:3" s="1" customFormat="1" ht="15.75" customHeight="1">
      <c r="A58" s="32">
        <v>10</v>
      </c>
      <c r="B58" s="2" t="s">
        <v>71</v>
      </c>
      <c r="C58" s="7">
        <v>11.32</v>
      </c>
    </row>
    <row r="59" spans="1:3" s="1" customFormat="1" ht="15.75" customHeight="1">
      <c r="A59" s="32">
        <v>11</v>
      </c>
      <c r="B59" s="37" t="s">
        <v>114</v>
      </c>
      <c r="C59" s="9">
        <f>SUM(C60)</f>
        <v>1156.96</v>
      </c>
    </row>
    <row r="60" spans="1:5" s="1" customFormat="1" ht="15.75" customHeight="1">
      <c r="A60" s="32">
        <v>11</v>
      </c>
      <c r="B60" s="50" t="s">
        <v>121</v>
      </c>
      <c r="C60" s="8">
        <v>1156.96</v>
      </c>
      <c r="E60" s="48"/>
    </row>
    <row r="61" spans="1:3" s="1" customFormat="1" ht="15.75" customHeight="1">
      <c r="A61" s="32">
        <v>12</v>
      </c>
      <c r="B61" s="37" t="s">
        <v>115</v>
      </c>
      <c r="C61" s="9">
        <f>SUM(C62:C64)</f>
        <v>477.82</v>
      </c>
    </row>
    <row r="62" spans="1:3" s="1" customFormat="1" ht="30.75" customHeight="1">
      <c r="A62" s="32">
        <v>12</v>
      </c>
      <c r="B62" s="2" t="s">
        <v>52</v>
      </c>
      <c r="C62" s="7">
        <v>0.43</v>
      </c>
    </row>
    <row r="63" spans="1:3" s="1" customFormat="1" ht="15.75" customHeight="1">
      <c r="A63" s="32">
        <v>12</v>
      </c>
      <c r="B63" s="2" t="s">
        <v>54</v>
      </c>
      <c r="C63" s="7">
        <v>213.39</v>
      </c>
    </row>
    <row r="64" spans="1:3" s="1" customFormat="1" ht="15.75" customHeight="1">
      <c r="A64" s="32">
        <v>12</v>
      </c>
      <c r="B64" s="2" t="s">
        <v>77</v>
      </c>
      <c r="C64" s="7">
        <v>264</v>
      </c>
    </row>
    <row r="65" spans="1:3" s="1" customFormat="1" ht="15.75" customHeight="1">
      <c r="A65" s="32">
        <v>13</v>
      </c>
      <c r="B65" s="38" t="s">
        <v>116</v>
      </c>
      <c r="C65" s="9">
        <f>SUM(C66:C67)</f>
        <v>4166.08</v>
      </c>
    </row>
    <row r="66" spans="1:3" s="1" customFormat="1" ht="15.75" customHeight="1">
      <c r="A66" s="32">
        <v>13</v>
      </c>
      <c r="B66" s="2" t="s">
        <v>86</v>
      </c>
      <c r="C66" s="8">
        <v>4076.78</v>
      </c>
    </row>
    <row r="67" spans="1:3" s="1" customFormat="1" ht="15.75" customHeight="1">
      <c r="A67" s="32">
        <v>13</v>
      </c>
      <c r="B67" s="2" t="s">
        <v>56</v>
      </c>
      <c r="C67" s="7">
        <v>89.3</v>
      </c>
    </row>
    <row r="68" spans="1:3" s="1" customFormat="1" ht="15.75" customHeight="1">
      <c r="A68" s="32">
        <v>14</v>
      </c>
      <c r="B68" s="38" t="s">
        <v>117</v>
      </c>
      <c r="C68" s="9">
        <f>SUM(C69:C70)</f>
        <v>1641.23</v>
      </c>
    </row>
    <row r="69" spans="1:3" s="1" customFormat="1" ht="15.75" customHeight="1">
      <c r="A69" s="32">
        <v>14</v>
      </c>
      <c r="B69" s="2" t="s">
        <v>35</v>
      </c>
      <c r="C69" s="7">
        <v>1.79</v>
      </c>
    </row>
    <row r="70" spans="1:3" s="1" customFormat="1" ht="15.75" customHeight="1">
      <c r="A70" s="32">
        <v>14</v>
      </c>
      <c r="B70" s="2" t="s">
        <v>46</v>
      </c>
      <c r="C70" s="8">
        <v>1639.44</v>
      </c>
    </row>
    <row r="71" spans="1:3" s="1" customFormat="1" ht="15.75" customHeight="1">
      <c r="A71" s="32">
        <v>15</v>
      </c>
      <c r="B71" s="39" t="s">
        <v>118</v>
      </c>
      <c r="C71" s="9">
        <f>SUM(C72)</f>
        <v>77</v>
      </c>
    </row>
    <row r="72" spans="1:3" s="1" customFormat="1" ht="15.75" customHeight="1">
      <c r="A72" s="32">
        <v>15</v>
      </c>
      <c r="B72" s="2" t="s">
        <v>64</v>
      </c>
      <c r="C72" s="7">
        <v>77</v>
      </c>
    </row>
    <row r="73" spans="1:3" s="1" customFormat="1" ht="15.75" customHeight="1">
      <c r="A73" s="32">
        <v>17</v>
      </c>
      <c r="B73" s="40" t="s">
        <v>119</v>
      </c>
      <c r="C73" s="9">
        <f>SUM(C74:C85)</f>
        <v>9468.46</v>
      </c>
    </row>
    <row r="74" spans="1:3" s="1" customFormat="1" ht="15.75" customHeight="1" hidden="1">
      <c r="A74" s="32">
        <v>17</v>
      </c>
      <c r="B74" s="2" t="s">
        <v>19</v>
      </c>
      <c r="C74" s="7">
        <v>12.76</v>
      </c>
    </row>
    <row r="75" spans="1:3" s="1" customFormat="1" ht="15.75" customHeight="1" hidden="1">
      <c r="A75" s="32">
        <v>17</v>
      </c>
      <c r="B75" s="2" t="s">
        <v>22</v>
      </c>
      <c r="C75" s="7">
        <v>194.03</v>
      </c>
    </row>
    <row r="76" spans="1:3" s="1" customFormat="1" ht="15.75" customHeight="1" hidden="1">
      <c r="A76" s="32">
        <v>17</v>
      </c>
      <c r="B76" s="2" t="s">
        <v>25</v>
      </c>
      <c r="C76" s="7">
        <v>259.19</v>
      </c>
    </row>
    <row r="77" spans="1:3" s="1" customFormat="1" ht="15.75" customHeight="1" hidden="1">
      <c r="A77" s="32">
        <v>17</v>
      </c>
      <c r="B77" s="2" t="s">
        <v>33</v>
      </c>
      <c r="C77" s="8">
        <v>4278.5</v>
      </c>
    </row>
    <row r="78" spans="1:3" s="1" customFormat="1" ht="15.75" customHeight="1" hidden="1">
      <c r="A78" s="32">
        <v>17</v>
      </c>
      <c r="B78" s="2" t="s">
        <v>34</v>
      </c>
      <c r="C78" s="7">
        <v>717.48</v>
      </c>
    </row>
    <row r="79" spans="1:3" s="1" customFormat="1" ht="15.75" customHeight="1" hidden="1">
      <c r="A79" s="32">
        <v>17</v>
      </c>
      <c r="B79" s="2" t="s">
        <v>36</v>
      </c>
      <c r="C79" s="7">
        <v>222.24</v>
      </c>
    </row>
    <row r="80" spans="1:3" s="1" customFormat="1" ht="15.75" customHeight="1" hidden="1">
      <c r="A80" s="32">
        <v>17</v>
      </c>
      <c r="B80" s="2" t="s">
        <v>40</v>
      </c>
      <c r="C80" s="8">
        <v>1109.37</v>
      </c>
    </row>
    <row r="81" spans="1:3" s="1" customFormat="1" ht="15.75" customHeight="1" hidden="1">
      <c r="A81" s="32">
        <v>17</v>
      </c>
      <c r="B81" s="2" t="s">
        <v>45</v>
      </c>
      <c r="C81" s="7">
        <v>197.35</v>
      </c>
    </row>
    <row r="82" spans="1:3" s="1" customFormat="1" ht="15.75" customHeight="1" hidden="1">
      <c r="A82" s="32">
        <v>17</v>
      </c>
      <c r="B82" s="2" t="s">
        <v>60</v>
      </c>
      <c r="C82" s="7">
        <v>7.95</v>
      </c>
    </row>
    <row r="83" spans="1:3" s="1" customFormat="1" ht="15.75" customHeight="1" hidden="1">
      <c r="A83" s="32">
        <v>17</v>
      </c>
      <c r="B83" s="2" t="s">
        <v>65</v>
      </c>
      <c r="C83" s="8">
        <v>2297</v>
      </c>
    </row>
    <row r="84" spans="1:3" s="1" customFormat="1" ht="15.75" customHeight="1" hidden="1">
      <c r="A84" s="32">
        <v>17</v>
      </c>
      <c r="B84" s="2" t="s">
        <v>78</v>
      </c>
      <c r="C84" s="7">
        <v>7.17</v>
      </c>
    </row>
    <row r="85" spans="1:3" s="1" customFormat="1" ht="15.75" customHeight="1" hidden="1">
      <c r="A85" s="32">
        <v>17</v>
      </c>
      <c r="B85" s="2" t="s">
        <v>80</v>
      </c>
      <c r="C85" s="7">
        <v>165.42</v>
      </c>
    </row>
    <row r="86" spans="1:3" s="1" customFormat="1" ht="276" customHeight="1">
      <c r="A86" s="32">
        <v>18</v>
      </c>
      <c r="B86" s="57" t="s">
        <v>122</v>
      </c>
      <c r="C86" s="58">
        <f>SUM(C87:C121)</f>
        <v>16204.160000000003</v>
      </c>
    </row>
    <row r="87" spans="1:3" s="1" customFormat="1" ht="15.75" customHeight="1" hidden="1">
      <c r="A87" s="32">
        <v>18</v>
      </c>
      <c r="B87" s="2" t="s">
        <v>20</v>
      </c>
      <c r="C87" s="7">
        <v>52.46</v>
      </c>
    </row>
    <row r="88" spans="1:3" s="1" customFormat="1" ht="15.75" customHeight="1" hidden="1">
      <c r="A88" s="32">
        <v>18</v>
      </c>
      <c r="B88" s="2" t="s">
        <v>21</v>
      </c>
      <c r="C88" s="7">
        <v>22.25</v>
      </c>
    </row>
    <row r="89" spans="1:3" s="1" customFormat="1" ht="15.75" customHeight="1" hidden="1">
      <c r="A89" s="32">
        <v>18</v>
      </c>
      <c r="B89" s="2" t="s">
        <v>27</v>
      </c>
      <c r="C89" s="8">
        <v>3789.07</v>
      </c>
    </row>
    <row r="90" spans="1:3" s="1" customFormat="1" ht="15.75" customHeight="1" hidden="1">
      <c r="A90" s="32">
        <v>18</v>
      </c>
      <c r="B90" s="2" t="s">
        <v>28</v>
      </c>
      <c r="C90" s="7">
        <v>272.52</v>
      </c>
    </row>
    <row r="91" spans="1:3" s="1" customFormat="1" ht="15.75" customHeight="1" hidden="1">
      <c r="A91" s="32">
        <v>18</v>
      </c>
      <c r="B91" s="2" t="s">
        <v>31</v>
      </c>
      <c r="C91" s="7">
        <v>487.04</v>
      </c>
    </row>
    <row r="92" spans="1:3" s="1" customFormat="1" ht="15.75" customHeight="1" hidden="1">
      <c r="A92" s="32">
        <v>18</v>
      </c>
      <c r="B92" s="2" t="s">
        <v>32</v>
      </c>
      <c r="C92" s="7">
        <v>479.31</v>
      </c>
    </row>
    <row r="93" spans="1:3" s="1" customFormat="1" ht="15.75" customHeight="1" hidden="1">
      <c r="A93" s="32">
        <v>18</v>
      </c>
      <c r="B93" s="2" t="s">
        <v>37</v>
      </c>
      <c r="C93" s="7">
        <v>1.34</v>
      </c>
    </row>
    <row r="94" spans="1:3" s="1" customFormat="1" ht="15.75" customHeight="1" hidden="1">
      <c r="A94" s="32">
        <v>18</v>
      </c>
      <c r="B94" s="2" t="s">
        <v>38</v>
      </c>
      <c r="C94" s="8">
        <v>7569.8</v>
      </c>
    </row>
    <row r="95" spans="1:3" s="1" customFormat="1" ht="15.75" customHeight="1" hidden="1">
      <c r="A95" s="32">
        <v>18</v>
      </c>
      <c r="B95" s="2" t="s">
        <v>39</v>
      </c>
      <c r="C95" s="7">
        <v>71.07</v>
      </c>
    </row>
    <row r="96" spans="1:3" s="1" customFormat="1" ht="15.75" customHeight="1" hidden="1">
      <c r="A96" s="32">
        <v>18</v>
      </c>
      <c r="B96" s="2" t="s">
        <v>41</v>
      </c>
      <c r="C96" s="7">
        <v>104.66</v>
      </c>
    </row>
    <row r="97" spans="1:3" s="1" customFormat="1" ht="15.75" customHeight="1" hidden="1">
      <c r="A97" s="32">
        <v>18</v>
      </c>
      <c r="B97" s="2" t="s">
        <v>42</v>
      </c>
      <c r="C97" s="7">
        <v>10.75</v>
      </c>
    </row>
    <row r="98" spans="1:3" s="1" customFormat="1" ht="15.75" customHeight="1" hidden="1">
      <c r="A98" s="32">
        <v>18</v>
      </c>
      <c r="B98" s="2" t="s">
        <v>43</v>
      </c>
      <c r="C98" s="7">
        <v>8.96</v>
      </c>
    </row>
    <row r="99" spans="1:3" s="1" customFormat="1" ht="15.75" customHeight="1" hidden="1">
      <c r="A99" s="32">
        <v>18</v>
      </c>
      <c r="B99" s="2" t="s">
        <v>44</v>
      </c>
      <c r="C99" s="7">
        <v>426.62</v>
      </c>
    </row>
    <row r="100" spans="1:3" s="1" customFormat="1" ht="15.75" customHeight="1" hidden="1">
      <c r="A100" s="32">
        <v>18</v>
      </c>
      <c r="B100" s="2" t="s">
        <v>47</v>
      </c>
      <c r="C100" s="7">
        <v>313.61</v>
      </c>
    </row>
    <row r="101" spans="1:3" s="1" customFormat="1" ht="15.75" customHeight="1" hidden="1">
      <c r="A101" s="32">
        <v>18</v>
      </c>
      <c r="B101" s="2" t="s">
        <v>48</v>
      </c>
      <c r="C101" s="7">
        <v>3.58</v>
      </c>
    </row>
    <row r="102" spans="1:3" s="1" customFormat="1" ht="15.75" customHeight="1" hidden="1">
      <c r="A102" s="32">
        <v>18</v>
      </c>
      <c r="B102" s="2" t="s">
        <v>49</v>
      </c>
      <c r="C102" s="7">
        <v>9.41</v>
      </c>
    </row>
    <row r="103" spans="1:3" s="1" customFormat="1" ht="15.75" customHeight="1" hidden="1">
      <c r="A103" s="32">
        <v>18</v>
      </c>
      <c r="B103" s="2" t="s">
        <v>51</v>
      </c>
      <c r="C103" s="7">
        <v>9.89</v>
      </c>
    </row>
    <row r="104" spans="1:3" s="1" customFormat="1" ht="15.75" customHeight="1" hidden="1">
      <c r="A104" s="32">
        <v>18</v>
      </c>
      <c r="B104" s="2" t="s">
        <v>55</v>
      </c>
      <c r="C104" s="7">
        <v>15.83</v>
      </c>
    </row>
    <row r="105" spans="1:3" s="1" customFormat="1" ht="15.75" customHeight="1" hidden="1">
      <c r="A105" s="32">
        <v>18</v>
      </c>
      <c r="B105" s="2" t="s">
        <v>57</v>
      </c>
      <c r="C105" s="7">
        <v>55.43</v>
      </c>
    </row>
    <row r="106" spans="1:3" s="1" customFormat="1" ht="15.75" customHeight="1" hidden="1">
      <c r="A106" s="32">
        <v>18</v>
      </c>
      <c r="B106" s="2" t="s">
        <v>61</v>
      </c>
      <c r="C106" s="7">
        <v>42.12</v>
      </c>
    </row>
    <row r="107" spans="1:3" s="1" customFormat="1" ht="15.75" customHeight="1" hidden="1">
      <c r="A107" s="32">
        <v>18</v>
      </c>
      <c r="B107" s="2" t="s">
        <v>62</v>
      </c>
      <c r="C107" s="7">
        <v>110.24</v>
      </c>
    </row>
    <row r="108" spans="1:3" s="1" customFormat="1" ht="15.75" customHeight="1" hidden="1">
      <c r="A108" s="32">
        <v>18</v>
      </c>
      <c r="B108" s="2" t="s">
        <v>63</v>
      </c>
      <c r="C108" s="7">
        <v>9.41</v>
      </c>
    </row>
    <row r="109" spans="1:3" s="1" customFormat="1" ht="30.75" customHeight="1" hidden="1">
      <c r="A109" s="32">
        <v>18</v>
      </c>
      <c r="B109" s="2" t="s">
        <v>66</v>
      </c>
      <c r="C109" s="7">
        <v>35.76</v>
      </c>
    </row>
    <row r="110" spans="1:3" s="1" customFormat="1" ht="15.75" customHeight="1" hidden="1">
      <c r="A110" s="32">
        <v>18</v>
      </c>
      <c r="B110" s="2" t="s">
        <v>68</v>
      </c>
      <c r="C110" s="7">
        <v>2.48</v>
      </c>
    </row>
    <row r="111" spans="1:3" s="1" customFormat="1" ht="15.75" customHeight="1" hidden="1">
      <c r="A111" s="32">
        <v>18</v>
      </c>
      <c r="B111" s="2" t="s">
        <v>69</v>
      </c>
      <c r="C111" s="7">
        <v>16.51</v>
      </c>
    </row>
    <row r="112" spans="1:3" s="1" customFormat="1" ht="15.75" customHeight="1" hidden="1">
      <c r="A112" s="32">
        <v>18</v>
      </c>
      <c r="B112" s="2" t="s">
        <v>73</v>
      </c>
      <c r="C112" s="7">
        <v>331.53</v>
      </c>
    </row>
    <row r="113" spans="1:3" s="1" customFormat="1" ht="15.75" customHeight="1" hidden="1">
      <c r="A113" s="32">
        <v>18</v>
      </c>
      <c r="B113" s="2" t="s">
        <v>76</v>
      </c>
      <c r="C113" s="7">
        <v>1.79</v>
      </c>
    </row>
    <row r="114" spans="1:3" s="1" customFormat="1" ht="15.75" customHeight="1" hidden="1">
      <c r="A114" s="32">
        <v>18</v>
      </c>
      <c r="B114" s="2" t="s">
        <v>81</v>
      </c>
      <c r="C114" s="7">
        <v>1.7</v>
      </c>
    </row>
    <row r="115" spans="1:3" s="1" customFormat="1" ht="15.75" customHeight="1" hidden="1">
      <c r="A115" s="32">
        <v>18</v>
      </c>
      <c r="B115" s="2" t="s">
        <v>82</v>
      </c>
      <c r="C115" s="7">
        <v>80.64</v>
      </c>
    </row>
    <row r="116" spans="1:3" s="1" customFormat="1" ht="15.75" customHeight="1" hidden="1">
      <c r="A116" s="32">
        <v>18</v>
      </c>
      <c r="B116" s="2" t="s">
        <v>83</v>
      </c>
      <c r="C116" s="7">
        <v>3.85</v>
      </c>
    </row>
    <row r="117" spans="1:3" s="1" customFormat="1" ht="15.75" customHeight="1" hidden="1">
      <c r="A117" s="32">
        <v>18</v>
      </c>
      <c r="B117" s="2" t="s">
        <v>87</v>
      </c>
      <c r="C117" s="7">
        <v>0.9</v>
      </c>
    </row>
    <row r="118" spans="1:3" s="1" customFormat="1" ht="15.75" customHeight="1" hidden="1">
      <c r="A118" s="32">
        <v>18</v>
      </c>
      <c r="B118" s="2" t="s">
        <v>88</v>
      </c>
      <c r="C118" s="7">
        <v>602.37</v>
      </c>
    </row>
    <row r="119" spans="1:3" s="1" customFormat="1" ht="15.75" customHeight="1" hidden="1">
      <c r="A119" s="32">
        <v>18</v>
      </c>
      <c r="B119" s="2" t="s">
        <v>89</v>
      </c>
      <c r="C119" s="7">
        <v>75.57</v>
      </c>
    </row>
    <row r="120" spans="1:3" s="1" customFormat="1" ht="15.75" customHeight="1" hidden="1">
      <c r="A120" s="32">
        <v>18</v>
      </c>
      <c r="B120" s="2" t="s">
        <v>90</v>
      </c>
      <c r="C120" s="7">
        <v>105.85</v>
      </c>
    </row>
    <row r="121" spans="1:3" s="1" customFormat="1" ht="15.75" customHeight="1" hidden="1">
      <c r="A121" s="32">
        <v>18</v>
      </c>
      <c r="B121" s="2" t="s">
        <v>91</v>
      </c>
      <c r="C121" s="8">
        <v>1079.84</v>
      </c>
    </row>
    <row r="122" spans="1:3" s="1" customFormat="1" ht="15.75" customHeight="1">
      <c r="A122" s="32">
        <v>22</v>
      </c>
      <c r="B122" s="41" t="s">
        <v>75</v>
      </c>
      <c r="C122" s="8">
        <v>1292.28</v>
      </c>
    </row>
    <row r="123" spans="1:3" s="1" customFormat="1" ht="15.75" customHeight="1">
      <c r="A123" s="32">
        <v>23</v>
      </c>
      <c r="B123" s="41" t="s">
        <v>23</v>
      </c>
      <c r="C123" s="8">
        <v>6930.38</v>
      </c>
    </row>
    <row r="124" spans="1:3" s="1" customFormat="1" ht="15.75" customHeight="1">
      <c r="A124" s="32">
        <v>34</v>
      </c>
      <c r="B124" s="41" t="s">
        <v>18</v>
      </c>
      <c r="C124" s="8">
        <v>3622.58</v>
      </c>
    </row>
    <row r="125" spans="1:3" ht="18.75" customHeight="1">
      <c r="A125" s="44" t="s">
        <v>94</v>
      </c>
      <c r="B125" s="10" t="s">
        <v>95</v>
      </c>
      <c r="C125" s="55">
        <f>-G21</f>
        <v>109678.65000000001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2019-03-18T07:33:36Z</cp:lastPrinted>
  <dcterms:created xsi:type="dcterms:W3CDTF">2019-03-15T11:48:50Z</dcterms:created>
  <dcterms:modified xsi:type="dcterms:W3CDTF">2019-03-18T07:33:41Z</dcterms:modified>
  <cp:category/>
  <cp:version/>
  <cp:contentType/>
  <cp:contentStatus/>
  <cp:revision>1</cp:revision>
</cp:coreProperties>
</file>