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2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<sst xmlns="http://schemas.openxmlformats.org/spreadsheetml/2006/main" count="122" uniqueCount="119">
  <si>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</si>
  <si>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</si>
  <si>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</si>
  <si>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</si>
  <si>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Октябрьская ул, дом № 16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</si>
  <si>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</si>
  <si>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</si>
  <si>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</si>
  <si>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</si>
  <si>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</si>
  <si>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</si>
  <si>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электроэнергии на содержание общего имущества</t>
  </si>
  <si>
    <t>Нормативное потребление ХВС на содержание общего имущества</t>
  </si>
  <si>
    <t xml:space="preserve">Норматив на водоотведение на содержание общего имущества 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</si>
  <si>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</si>
  <si>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</si>
  <si>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</si>
  <si>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</si>
  <si>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</si>
  <si>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</si>
  <si>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</si>
  <si>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</si>
  <si>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</si>
  <si>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</si>
  <si>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</si>
  <si>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</si>
  <si>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</si>
  <si>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</si>
  <si>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</si>
  <si>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</si>
  <si>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</si>
  <si>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</si>
  <si>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</si>
  <si>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</si>
  <si>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</si>
  <si>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</si>
  <si>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</si>
  <si>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</si>
  <si>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</si>
  <si>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</si>
  <si>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</si>
  <si>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</si>
  <si>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</si>
  <si>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</si>
  <si>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</si>
  <si>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</si>
  <si>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</si>
  <si>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</si>
  <si>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</si>
  <si>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</si>
  <si>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</si>
  <si>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</si>
  <si>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</si>
  <si>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</si>
  <si>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Замена ламп освещения</t>
  </si>
  <si>
    <t>Почта, реклама</t>
  </si>
  <si>
    <t>Обход и осмотр внутриквартального и дворового газопровода</t>
  </si>
  <si>
    <t>Комп.оборудование</t>
  </si>
  <si>
    <t>Ремонт бензокосы</t>
  </si>
  <si>
    <t>Спецодежда</t>
  </si>
  <si>
    <t>Электронная отчетность</t>
  </si>
  <si>
    <t>Генерация квалифицированного сертификата ключа проверки электронной подписи</t>
  </si>
  <si>
    <t>Страхование автомобиля</t>
  </si>
  <si>
    <t>Техобслуживание автомобиля</t>
  </si>
  <si>
    <t>Доставка песка</t>
  </si>
  <si>
    <t>Штраф ГИБДД</t>
  </si>
  <si>
    <t>Ремонт лавочек</t>
  </si>
  <si>
    <t>Услуги транспортной экспедиции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</si>
  <si>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</si>
  <si>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</si>
  <si>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</si>
  <si>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Замена электрической воздушной линии</t>
  </si>
  <si>
    <t>Ремонт принтера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</si>
  <si>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</si>
  <si>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</si>
  <si>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</si>
  <si>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</si>
  <si>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</si>
  <si>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</si>
  <si>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</si>
  <si>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</si>
  <si>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</si>
  <si>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</si>
  <si>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</si>
  <si>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</si>
  <si>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</si>
  <si>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Материальная помощь</t>
  </si>
  <si>
    <t>Госпошлина</t>
  </si>
  <si>
    <t>Итого:</t>
  </si>
  <si>
    <t>Содержание и текущий ремонт общедомового имущества</t>
  </si>
  <si>
    <t>Задолженность по неплаттельщикам на 31.12.2018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</si>
  <si>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</si>
  <si>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</si>
  <si>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</si>
  <si>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</si>
  <si>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</si>
  <si>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</si>
  <si>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</si>
  <si>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</si>
  <si>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</si>
  <si>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</si>
  <si>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</si>
  <si>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</si>
  <si>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</si>
  <si>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</si>
  <si>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</si>
  <si>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</si>
  <si>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</si>
  <si>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</si>
  <si>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</si>
  <si>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</si>
  <si>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</si>
  <si>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Очистка чердака от мусора</t>
  </si>
  <si>
    <t>Очистка кровли от наледи и сосулек оплата строительной группе</t>
  </si>
  <si>
    <t>Обход и смотр системы оттопления</t>
  </si>
  <si>
    <t>Обход и смотр системы водоотведения</t>
  </si>
  <si>
    <t xml:space="preserve"> Долг за жителями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</si>
  <si>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</si>
  <si>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услуги почты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</si>
</sst>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/>
    </xf>
    <xf numFmtId="0" fontId="3" fillId="2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2" fontId="1" fillId="0" borderId="0" xfId="0" applyNumberForma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ill="1" applyBorder="1" applyAlignment="1">
      <alignment horizontal="left"/>
    </xf>
    <xf numFmtId="4" fontId="4" fillId="4" borderId="1" xfId="0" applyNumberFormat="1" applyFont="1" applyFill="1" applyAlignment="1">
      <alignment horizontal="left" wrapText="1"/>
    </xf>
    <xf numFmtId="0" fontId="1" fillId="4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4" borderId="1" xfId="0" applyFont="1" applyFill="1" applyAlignment="1">
      <alignment horizontal="left" vertical="top" wrapText="1"/>
    </xf>
    <xf numFmtId="0" fontId="1" fillId="3" borderId="1" xfId="0" applyNumberFormat="1" applyFont="1" applyFill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3" xfId="0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Border="1" applyAlignment="1">
      <alignment horizontal="left"/>
    </xf>
    <xf numFmtId="4" fontId="1" fillId="0" borderId="0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0" fontId="3" fillId="6" borderId="2" xfId="0" applyNumberFormat="1" applyFont="1" applyFill="1" applyBorder="1" applyAlignment="1">
      <alignment wrapText="1"/>
    </xf>
    <xf numFmtId="4" fontId="3" fillId="6" borderId="5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0" fontId="6" fillId="3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2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21"/>
  <sheetViews>
    <sheetView tabSelected="1" workbookViewId="0" topLeftCell="B1">
      <selection activeCell="F67" sqref="F67"/>
    </sheetView>
  </sheetViews>
  <sheetFormatPr defaultColWidth="9.33203125" defaultRowHeight="11.25"/>
  <cols>
    <col min="1" max="1" width="11.5" style="23" hidden="1" customWidth="1"/>
    <col min="2" max="2" width="90" style="1" customWidth="1"/>
    <col min="3" max="3" width="24.66015625" style="1" customWidth="1"/>
    <col min="4" max="4" width="17.33203125" style="0" customWidth="1"/>
    <col min="5" max="5" width="16.5" style="0" customWidth="1"/>
    <col min="6" max="6" width="21" style="0" customWidth="1"/>
    <col min="7" max="7" width="17.5" style="0" customWidth="1"/>
    <col min="8" max="8" width="10.66015625" style="0" customWidth="1"/>
    <col min="9" max="9" width="14.66015625" style="0" customWidth="1"/>
    <col min="10" max="16384" width="10.66015625" style="0" customWidth="1"/>
  </cols>
  <sheetData>
    <row r="2" spans="1:3" s="1" customFormat="1" ht="18.75" customHeight="1">
      <c r="A2" s="65" t="s">
        <v>0</v>
      </c>
      <c r="B2" s="65"/>
      <c r="C2" s="65"/>
    </row>
    <row r="3" spans="1:3" s="1" customFormat="1" ht="18.75" customHeight="1">
      <c r="A3" s="65" t="s">
        <v>1</v>
      </c>
      <c r="B3" s="65"/>
      <c r="C3" s="65"/>
    </row>
    <row r="4" spans="1:3" s="1" customFormat="1" ht="15.75" customHeight="1">
      <c r="A4" s="66" t="s">
        <v>2</v>
      </c>
      <c r="B4" s="66"/>
      <c r="C4" s="66"/>
    </row>
    <row r="5" spans="1:3" s="1" customFormat="1" ht="30.75" customHeight="1">
      <c r="A5" s="66" t="s">
        <v>3</v>
      </c>
      <c r="B5" s="66"/>
      <c r="C5" s="66"/>
    </row>
    <row r="6" ht="18.75" customHeight="1"/>
    <row r="7" spans="1:3" s="1" customFormat="1" ht="18.75" customHeight="1">
      <c r="A7" s="61" t="s">
        <v>4</v>
      </c>
      <c r="B7" s="61"/>
      <c r="C7" s="61"/>
    </row>
    <row r="9" spans="1:3" s="1" customFormat="1" ht="15.75" customHeight="1">
      <c r="A9" s="8"/>
      <c r="B9" s="62" t="s">
        <v>5</v>
      </c>
      <c r="C9" s="63"/>
    </row>
    <row r="10" spans="1:3" s="1" customFormat="1" ht="15.75" customHeight="1">
      <c r="A10" s="24"/>
      <c r="B10" s="2" t="s">
        <v>6</v>
      </c>
      <c r="C10" s="3">
        <v>2</v>
      </c>
    </row>
    <row r="11" spans="1:3" s="1" customFormat="1" ht="15.75" customHeight="1">
      <c r="A11" s="24"/>
      <c r="B11" s="2" t="s">
        <v>7</v>
      </c>
      <c r="C11" s="3">
        <v>2</v>
      </c>
    </row>
    <row r="12" spans="1:3" s="1" customFormat="1" ht="15.75" customHeight="1">
      <c r="A12" s="24"/>
      <c r="B12" s="2" t="s">
        <v>8</v>
      </c>
      <c r="C12" s="3">
        <v>12</v>
      </c>
    </row>
    <row r="13" spans="1:3" s="1" customFormat="1" ht="15.75" customHeight="1">
      <c r="A13" s="24"/>
      <c r="B13" s="50" t="s">
        <v>9</v>
      </c>
      <c r="C13" s="51">
        <v>836.9</v>
      </c>
    </row>
    <row r="14" spans="1:4" s="1" customFormat="1" ht="15.75" customHeight="1">
      <c r="A14" s="9"/>
      <c r="B14" s="64" t="s">
        <v>10</v>
      </c>
      <c r="C14" s="64"/>
      <c r="D14" s="48"/>
    </row>
    <row r="15" spans="1:4" s="1" customFormat="1" ht="15.75" customHeight="1">
      <c r="A15" s="24"/>
      <c r="B15" s="52" t="s">
        <v>90</v>
      </c>
      <c r="C15" s="54">
        <v>13729.38</v>
      </c>
      <c r="D15" s="49"/>
    </row>
    <row r="16" spans="1:7" s="1" customFormat="1" ht="85.5" customHeight="1">
      <c r="A16" s="24"/>
      <c r="B16" s="52"/>
      <c r="C16" s="53"/>
      <c r="D16" s="10" t="s">
        <v>91</v>
      </c>
      <c r="E16" s="11" t="s">
        <v>15</v>
      </c>
      <c r="F16" s="11" t="s">
        <v>92</v>
      </c>
      <c r="G16" s="10" t="s">
        <v>93</v>
      </c>
    </row>
    <row r="17" spans="1:9" s="1" customFormat="1" ht="15.75" customHeight="1">
      <c r="A17" s="24"/>
      <c r="B17" s="2" t="s">
        <v>89</v>
      </c>
      <c r="C17" s="5">
        <v>108517.4</v>
      </c>
      <c r="D17" s="12">
        <v>-15031.52</v>
      </c>
      <c r="E17" s="13">
        <v>117442.44</v>
      </c>
      <c r="F17" s="13">
        <f>C24</f>
        <v>110400.8</v>
      </c>
      <c r="G17" s="13">
        <f>D17+E17-F17</f>
        <v>-7989.880000000005</v>
      </c>
      <c r="I17" s="19"/>
    </row>
    <row r="18" spans="1:9" s="1" customFormat="1" ht="15.75" customHeight="1">
      <c r="A18" s="24">
        <v>22</v>
      </c>
      <c r="B18" s="2" t="s">
        <v>11</v>
      </c>
      <c r="C18" s="5">
        <v>1356.8</v>
      </c>
      <c r="D18" s="12">
        <v>-187.94</v>
      </c>
      <c r="E18" s="13">
        <v>1468.39</v>
      </c>
      <c r="F18" s="14">
        <f>C118</f>
        <v>7886.76</v>
      </c>
      <c r="G18" s="13">
        <f>D18+E18-F18</f>
        <v>-6606.31</v>
      </c>
      <c r="I18" s="19"/>
    </row>
    <row r="19" spans="1:9" s="1" customFormat="1" ht="15.75" customHeight="1">
      <c r="A19" s="24">
        <v>23</v>
      </c>
      <c r="B19" s="2" t="s">
        <v>12</v>
      </c>
      <c r="C19" s="6">
        <v>678.36</v>
      </c>
      <c r="D19" s="12">
        <v>-93.96</v>
      </c>
      <c r="E19" s="13">
        <v>734.15</v>
      </c>
      <c r="F19" s="15">
        <f>C119</f>
        <v>722.58</v>
      </c>
      <c r="G19" s="13">
        <f>D19+E19-F19</f>
        <v>-82.3900000000001</v>
      </c>
      <c r="I19" s="19"/>
    </row>
    <row r="20" spans="1:9" s="1" customFormat="1" ht="15.75" customHeight="1">
      <c r="A20" s="24">
        <v>24</v>
      </c>
      <c r="B20" s="2" t="s">
        <v>13</v>
      </c>
      <c r="C20" s="6">
        <v>768.5</v>
      </c>
      <c r="D20" s="16">
        <v>-106.46</v>
      </c>
      <c r="E20" s="13">
        <v>831.71</v>
      </c>
      <c r="F20" s="15">
        <f>C120</f>
        <v>377.71</v>
      </c>
      <c r="G20" s="13">
        <f>D20+E20-F20</f>
        <v>347.54</v>
      </c>
      <c r="I20" s="19"/>
    </row>
    <row r="21" spans="1:9" s="1" customFormat="1" ht="15.75" customHeight="1">
      <c r="A21" s="24"/>
      <c r="B21" s="4" t="s">
        <v>14</v>
      </c>
      <c r="C21" s="20">
        <f>SUM(C17:C20)</f>
        <v>111321.06</v>
      </c>
      <c r="D21" s="17">
        <f>SUM(D17:D20)</f>
        <v>-15419.88</v>
      </c>
      <c r="E21" s="18">
        <f>SUM(E17:E20)</f>
        <v>120476.69</v>
      </c>
      <c r="F21" s="18">
        <f>SUM(F17:F20)</f>
        <v>119387.85</v>
      </c>
      <c r="G21" s="18">
        <f>SUM(G17:G20)</f>
        <v>-14331.040000000005</v>
      </c>
      <c r="I21" s="19"/>
    </row>
    <row r="22" spans="1:4" s="1" customFormat="1" ht="15.75" customHeight="1">
      <c r="A22" s="24"/>
      <c r="B22" s="4" t="s">
        <v>15</v>
      </c>
      <c r="C22" s="22">
        <v>120476.69</v>
      </c>
      <c r="D22" s="21"/>
    </row>
    <row r="23" spans="1:3" s="1" customFormat="1" ht="15.75" customHeight="1">
      <c r="A23" s="9"/>
      <c r="B23" s="55" t="s">
        <v>16</v>
      </c>
      <c r="C23" s="56">
        <f>C24+C118+C119+C120</f>
        <v>119387.85</v>
      </c>
    </row>
    <row r="24" spans="1:4" s="1" customFormat="1" ht="15.75" customHeight="1">
      <c r="A24" s="24"/>
      <c r="B24" s="4" t="s">
        <v>17</v>
      </c>
      <c r="C24" s="20">
        <f>C25+C50+C83</f>
        <v>110400.8</v>
      </c>
      <c r="D24" s="21"/>
    </row>
    <row r="25" spans="1:3" s="1" customFormat="1" ht="15.75" customHeight="1">
      <c r="A25" s="26">
        <v>1</v>
      </c>
      <c r="B25" s="27" t="s">
        <v>94</v>
      </c>
      <c r="C25" s="7">
        <f>C26+C32+C34+C38+C40+C44+C46</f>
        <v>88067.96</v>
      </c>
    </row>
    <row r="26" spans="1:3" s="1" customFormat="1" ht="15.75" customHeight="1">
      <c r="A26" s="28">
        <v>1</v>
      </c>
      <c r="B26" s="29" t="s">
        <v>95</v>
      </c>
      <c r="C26" s="7">
        <f>SUM(C27:C31)</f>
        <v>32881.51</v>
      </c>
    </row>
    <row r="27" spans="1:3" s="1" customFormat="1" ht="15.75" customHeight="1" hidden="1">
      <c r="A27" s="24">
        <v>1</v>
      </c>
      <c r="B27" s="2" t="s">
        <v>24</v>
      </c>
      <c r="C27" s="6">
        <v>546.6</v>
      </c>
    </row>
    <row r="28" spans="1:3" s="1" customFormat="1" ht="15.75" customHeight="1" hidden="1">
      <c r="A28" s="24">
        <v>1</v>
      </c>
      <c r="B28" s="2" t="s">
        <v>26</v>
      </c>
      <c r="C28" s="5">
        <v>32276.49</v>
      </c>
    </row>
    <row r="29" spans="1:3" s="1" customFormat="1" ht="15.75" customHeight="1" hidden="1">
      <c r="A29" s="24">
        <v>1</v>
      </c>
      <c r="B29" s="2" t="s">
        <v>74</v>
      </c>
      <c r="C29" s="6">
        <v>0.64</v>
      </c>
    </row>
    <row r="30" spans="1:3" s="1" customFormat="1" ht="15.75" customHeight="1" hidden="1">
      <c r="A30" s="24">
        <v>1</v>
      </c>
      <c r="B30" s="2" t="s">
        <v>79</v>
      </c>
      <c r="C30" s="6">
        <v>0.96</v>
      </c>
    </row>
    <row r="31" spans="1:3" s="1" customFormat="1" ht="15.75" customHeight="1" hidden="1">
      <c r="A31" s="24">
        <v>1</v>
      </c>
      <c r="B31" s="2" t="s">
        <v>86</v>
      </c>
      <c r="C31" s="6">
        <v>56.82</v>
      </c>
    </row>
    <row r="32" spans="1:3" s="1" customFormat="1" ht="15.75" customHeight="1">
      <c r="A32" s="28">
        <v>2</v>
      </c>
      <c r="B32" s="29" t="s">
        <v>96</v>
      </c>
      <c r="C32" s="7">
        <f>SUM(C33)</f>
        <v>17576.49</v>
      </c>
    </row>
    <row r="33" spans="1:3" s="1" customFormat="1" ht="15.75" customHeight="1" hidden="1">
      <c r="A33" s="40">
        <v>2</v>
      </c>
      <c r="B33" s="2" t="s">
        <v>26</v>
      </c>
      <c r="C33" s="43">
        <v>17576.49</v>
      </c>
    </row>
    <row r="34" spans="1:3" s="1" customFormat="1" ht="15.75" customHeight="1">
      <c r="A34" s="40">
        <v>3</v>
      </c>
      <c r="B34" s="29" t="s">
        <v>97</v>
      </c>
      <c r="C34" s="7">
        <f>SUM(C35:C37)</f>
        <v>1440.66</v>
      </c>
    </row>
    <row r="35" spans="1:3" s="1" customFormat="1" ht="15.75" customHeight="1" hidden="1">
      <c r="A35" s="40">
        <v>3</v>
      </c>
      <c r="B35" s="45" t="s">
        <v>113</v>
      </c>
      <c r="C35" s="5">
        <v>1212.92</v>
      </c>
    </row>
    <row r="36" spans="1:3" s="1" customFormat="1" ht="15.75" customHeight="1" hidden="1">
      <c r="A36" s="24">
        <v>3</v>
      </c>
      <c r="B36" s="2" t="s">
        <v>50</v>
      </c>
      <c r="C36" s="6">
        <v>141.38</v>
      </c>
    </row>
    <row r="37" spans="1:3" s="1" customFormat="1" ht="15.75" customHeight="1" hidden="1">
      <c r="A37" s="24">
        <v>3</v>
      </c>
      <c r="B37" s="2" t="s">
        <v>80</v>
      </c>
      <c r="C37" s="6">
        <v>86.36</v>
      </c>
    </row>
    <row r="38" spans="1:3" s="1" customFormat="1" ht="15.75" customHeight="1">
      <c r="A38" s="28">
        <v>4</v>
      </c>
      <c r="B38" s="29" t="s">
        <v>98</v>
      </c>
      <c r="C38" s="7">
        <f>SUM(C39)</f>
        <v>64.43</v>
      </c>
    </row>
    <row r="39" spans="1:3" s="1" customFormat="1" ht="15.75" customHeight="1" hidden="1">
      <c r="A39" s="24">
        <v>4</v>
      </c>
      <c r="B39" s="2" t="s">
        <v>64</v>
      </c>
      <c r="C39" s="6">
        <v>64.43</v>
      </c>
    </row>
    <row r="40" spans="1:3" s="1" customFormat="1" ht="15.75" customHeight="1">
      <c r="A40" s="28">
        <v>5</v>
      </c>
      <c r="B40" s="30" t="s">
        <v>99</v>
      </c>
      <c r="C40" s="7">
        <f>SUM(C41:C43)</f>
        <v>15041.39</v>
      </c>
    </row>
    <row r="41" spans="1:3" s="1" customFormat="1" ht="15.75" customHeight="1" hidden="1">
      <c r="A41" s="28">
        <v>5</v>
      </c>
      <c r="B41" s="2" t="s">
        <v>26</v>
      </c>
      <c r="C41" s="43">
        <v>15000</v>
      </c>
    </row>
    <row r="42" spans="1:3" s="1" customFormat="1" ht="15.75" customHeight="1" hidden="1">
      <c r="A42" s="24">
        <v>5</v>
      </c>
      <c r="B42" s="2" t="s">
        <v>58</v>
      </c>
      <c r="C42" s="6">
        <v>18.14</v>
      </c>
    </row>
    <row r="43" spans="1:3" s="1" customFormat="1" ht="15.75" customHeight="1" hidden="1">
      <c r="A43" s="24">
        <v>5</v>
      </c>
      <c r="B43" s="2" t="s">
        <v>70</v>
      </c>
      <c r="C43" s="6">
        <v>23.25</v>
      </c>
    </row>
    <row r="44" spans="1:3" s="1" customFormat="1" ht="15.75" customHeight="1">
      <c r="A44" s="28">
        <v>6</v>
      </c>
      <c r="B44" s="30" t="s">
        <v>100</v>
      </c>
      <c r="C44" s="7">
        <f>SUM(C45)</f>
        <v>144.54</v>
      </c>
    </row>
    <row r="45" spans="1:3" s="1" customFormat="1" ht="15.75" customHeight="1" hidden="1">
      <c r="A45" s="28">
        <v>6</v>
      </c>
      <c r="B45" s="44" t="s">
        <v>112</v>
      </c>
      <c r="C45" s="6">
        <v>144.54</v>
      </c>
    </row>
    <row r="46" spans="1:3" s="1" customFormat="1" ht="15.75" customHeight="1">
      <c r="A46" s="28">
        <v>7</v>
      </c>
      <c r="B46" s="29" t="s">
        <v>101</v>
      </c>
      <c r="C46" s="7">
        <f>SUM(C47:C49)</f>
        <v>20918.940000000002</v>
      </c>
    </row>
    <row r="47" spans="1:3" s="1" customFormat="1" ht="15.75" customHeight="1" hidden="1">
      <c r="A47" s="24">
        <v>7</v>
      </c>
      <c r="B47" s="2" t="s">
        <v>29</v>
      </c>
      <c r="C47" s="5">
        <v>18623.45</v>
      </c>
    </row>
    <row r="48" spans="1:3" s="1" customFormat="1" ht="15.75" customHeight="1" hidden="1">
      <c r="A48" s="24">
        <v>7</v>
      </c>
      <c r="B48" s="2" t="s">
        <v>30</v>
      </c>
      <c r="C48" s="5">
        <v>2294.74</v>
      </c>
    </row>
    <row r="49" spans="1:3" s="1" customFormat="1" ht="15.75" customHeight="1" hidden="1">
      <c r="A49" s="24">
        <v>7</v>
      </c>
      <c r="B49" s="2" t="s">
        <v>53</v>
      </c>
      <c r="C49" s="6">
        <v>0.75</v>
      </c>
    </row>
    <row r="50" spans="1:3" s="1" customFormat="1" ht="15.75" customHeight="1">
      <c r="A50" s="41">
        <v>8</v>
      </c>
      <c r="B50" s="42" t="s">
        <v>102</v>
      </c>
      <c r="C50" s="7">
        <f>C51+C53+C64+C66+C69</f>
        <v>11362</v>
      </c>
    </row>
    <row r="51" spans="1:3" s="1" customFormat="1" ht="15.75" customHeight="1">
      <c r="A51" s="24">
        <v>8</v>
      </c>
      <c r="B51" s="31" t="s">
        <v>103</v>
      </c>
      <c r="C51" s="7">
        <f>SUM(C52)</f>
        <v>1568.07</v>
      </c>
    </row>
    <row r="52" spans="1:4" s="1" customFormat="1" ht="15.75" customHeight="1">
      <c r="A52" s="24">
        <v>8</v>
      </c>
      <c r="B52" s="2" t="s">
        <v>66</v>
      </c>
      <c r="C52" s="5">
        <v>1568.07</v>
      </c>
      <c r="D52" s="46"/>
    </row>
    <row r="53" spans="1:3" s="1" customFormat="1" ht="15.75" customHeight="1">
      <c r="A53" s="24">
        <v>9</v>
      </c>
      <c r="B53" s="32" t="s">
        <v>104</v>
      </c>
      <c r="C53" s="7">
        <f>C54+C56+C58+C60</f>
        <v>2901.46</v>
      </c>
    </row>
    <row r="54" spans="1:3" s="1" customFormat="1" ht="15.75" customHeight="1">
      <c r="A54" s="24">
        <v>9</v>
      </c>
      <c r="B54" s="33" t="s">
        <v>105</v>
      </c>
      <c r="C54" s="7">
        <f>SUM(C55)</f>
        <v>607.07</v>
      </c>
    </row>
    <row r="55" spans="1:5" s="1" customFormat="1" ht="15.75" customHeight="1">
      <c r="A55" s="24">
        <v>9</v>
      </c>
      <c r="B55" s="44" t="s">
        <v>114</v>
      </c>
      <c r="C55" s="6">
        <v>607.07</v>
      </c>
      <c r="E55" s="47"/>
    </row>
    <row r="56" spans="1:3" s="1" customFormat="1" ht="15.75" customHeight="1">
      <c r="A56" s="24">
        <v>10</v>
      </c>
      <c r="B56" s="34" t="s">
        <v>106</v>
      </c>
      <c r="C56" s="7">
        <f>SUM(C57)</f>
        <v>308.08</v>
      </c>
    </row>
    <row r="57" spans="1:3" s="1" customFormat="1" ht="15.75" customHeight="1">
      <c r="A57" s="24">
        <v>10</v>
      </c>
      <c r="B57" s="2" t="s">
        <v>68</v>
      </c>
      <c r="C57" s="6">
        <v>308.08</v>
      </c>
    </row>
    <row r="58" spans="1:6" s="1" customFormat="1" ht="15.75" customHeight="1">
      <c r="A58" s="24">
        <v>11</v>
      </c>
      <c r="B58" s="35" t="s">
        <v>107</v>
      </c>
      <c r="C58" s="7">
        <f>SUM(C59)</f>
        <v>544</v>
      </c>
      <c r="E58" s="48"/>
      <c r="F58" s="48"/>
    </row>
    <row r="59" spans="1:6" s="1" customFormat="1" ht="15.75" customHeight="1">
      <c r="A59" s="24">
        <v>11</v>
      </c>
      <c r="B59" s="44" t="s">
        <v>115</v>
      </c>
      <c r="C59" s="6">
        <v>544</v>
      </c>
      <c r="E59" s="58"/>
      <c r="F59" s="58"/>
    </row>
    <row r="60" spans="1:6" s="1" customFormat="1" ht="15.75" customHeight="1">
      <c r="A60" s="24">
        <v>12</v>
      </c>
      <c r="B60" s="35" t="s">
        <v>108</v>
      </c>
      <c r="C60" s="7">
        <f>SUM(C61:C63)</f>
        <v>1442.31</v>
      </c>
      <c r="E60" s="48"/>
      <c r="F60" s="48"/>
    </row>
    <row r="61" spans="1:6" s="1" customFormat="1" ht="30.75" customHeight="1">
      <c r="A61" s="24">
        <v>12</v>
      </c>
      <c r="B61" s="2" t="s">
        <v>52</v>
      </c>
      <c r="C61" s="6">
        <v>0.31</v>
      </c>
      <c r="E61" s="48"/>
      <c r="F61" s="48"/>
    </row>
    <row r="62" spans="1:6" s="1" customFormat="1" ht="15.75" customHeight="1">
      <c r="A62" s="24">
        <v>12</v>
      </c>
      <c r="B62" s="2" t="s">
        <v>54</v>
      </c>
      <c r="C62" s="6">
        <v>201.26</v>
      </c>
      <c r="E62" s="48"/>
      <c r="F62" s="48"/>
    </row>
    <row r="63" spans="1:6" s="1" customFormat="1" ht="15.75" customHeight="1">
      <c r="A63" s="24">
        <v>12</v>
      </c>
      <c r="B63" s="2" t="s">
        <v>71</v>
      </c>
      <c r="C63" s="5">
        <v>1240.74</v>
      </c>
      <c r="E63" s="48"/>
      <c r="F63" s="48"/>
    </row>
    <row r="64" spans="1:6" s="1" customFormat="1" ht="15.75" customHeight="1">
      <c r="A64" s="24">
        <v>13</v>
      </c>
      <c r="B64" s="36" t="s">
        <v>109</v>
      </c>
      <c r="C64" s="7">
        <f>SUM(C65)</f>
        <v>238.83</v>
      </c>
      <c r="E64" s="48"/>
      <c r="F64" s="48"/>
    </row>
    <row r="65" spans="1:6" s="1" customFormat="1" ht="15.75" customHeight="1">
      <c r="A65" s="24">
        <v>13</v>
      </c>
      <c r="B65" s="2" t="s">
        <v>56</v>
      </c>
      <c r="C65" s="6">
        <v>238.83</v>
      </c>
      <c r="E65" s="48"/>
      <c r="F65" s="48"/>
    </row>
    <row r="66" spans="1:6" s="1" customFormat="1" ht="15.75" customHeight="1">
      <c r="A66" s="24">
        <v>14</v>
      </c>
      <c r="B66" s="36" t="s">
        <v>110</v>
      </c>
      <c r="C66" s="7">
        <f>SUM(C67:C68)</f>
        <v>1185.32</v>
      </c>
      <c r="E66" s="48"/>
      <c r="F66" s="48"/>
    </row>
    <row r="67" spans="1:6" s="1" customFormat="1" ht="15.75" customHeight="1">
      <c r="A67" s="24">
        <v>14</v>
      </c>
      <c r="B67" s="2" t="s">
        <v>35</v>
      </c>
      <c r="C67" s="6">
        <v>1.28</v>
      </c>
      <c r="E67" s="48"/>
      <c r="F67" s="48"/>
    </row>
    <row r="68" spans="1:6" s="1" customFormat="1" ht="15.75" customHeight="1">
      <c r="A68" s="24">
        <v>14</v>
      </c>
      <c r="B68" s="2" t="s">
        <v>46</v>
      </c>
      <c r="C68" s="5">
        <v>1184.04</v>
      </c>
      <c r="E68" s="48"/>
      <c r="F68" s="48"/>
    </row>
    <row r="69" spans="1:3" s="1" customFormat="1" ht="15.75" customHeight="1">
      <c r="A69" s="24">
        <v>17</v>
      </c>
      <c r="B69" s="37" t="s">
        <v>111</v>
      </c>
      <c r="C69" s="7">
        <f>SUM(C70:C82)</f>
        <v>5468.3200000000015</v>
      </c>
    </row>
    <row r="70" spans="1:3" s="1" customFormat="1" ht="15.75" customHeight="1" hidden="1">
      <c r="A70" s="24">
        <v>17</v>
      </c>
      <c r="B70" s="2" t="s">
        <v>19</v>
      </c>
      <c r="C70" s="6">
        <v>9.12</v>
      </c>
    </row>
    <row r="71" spans="1:3" s="1" customFormat="1" ht="15.75" customHeight="1" hidden="1">
      <c r="A71" s="24">
        <v>17</v>
      </c>
      <c r="B71" s="2" t="s">
        <v>21</v>
      </c>
      <c r="C71" s="6">
        <v>138.52</v>
      </c>
    </row>
    <row r="72" spans="1:3" s="1" customFormat="1" ht="15.75" customHeight="1" hidden="1">
      <c r="A72" s="24">
        <v>17</v>
      </c>
      <c r="B72" s="2" t="s">
        <v>25</v>
      </c>
      <c r="C72" s="6">
        <v>185.02</v>
      </c>
    </row>
    <row r="73" spans="1:3" s="1" customFormat="1" ht="15.75" customHeight="1" hidden="1">
      <c r="A73" s="24">
        <v>17</v>
      </c>
      <c r="B73" s="2" t="s">
        <v>32</v>
      </c>
      <c r="C73" s="6">
        <v>342.16</v>
      </c>
    </row>
    <row r="74" spans="1:3" s="1" customFormat="1" ht="15.75" customHeight="1" hidden="1">
      <c r="A74" s="24">
        <v>17</v>
      </c>
      <c r="B74" s="2" t="s">
        <v>33</v>
      </c>
      <c r="C74" s="5">
        <v>3054.27</v>
      </c>
    </row>
    <row r="75" spans="1:3" s="1" customFormat="1" ht="15.75" customHeight="1" hidden="1">
      <c r="A75" s="24">
        <v>17</v>
      </c>
      <c r="B75" s="2" t="s">
        <v>34</v>
      </c>
      <c r="C75" s="6">
        <v>512.19</v>
      </c>
    </row>
    <row r="76" spans="1:3" s="1" customFormat="1" ht="15.75" customHeight="1" hidden="1">
      <c r="A76" s="24">
        <v>17</v>
      </c>
      <c r="B76" s="2" t="s">
        <v>36</v>
      </c>
      <c r="C76" s="6">
        <v>158.64</v>
      </c>
    </row>
    <row r="77" spans="1:3" s="1" customFormat="1" ht="15.75" customHeight="1" hidden="1">
      <c r="A77" s="24">
        <v>17</v>
      </c>
      <c r="B77" s="2" t="s">
        <v>40</v>
      </c>
      <c r="C77" s="6">
        <v>791.93</v>
      </c>
    </row>
    <row r="78" spans="1:3" s="1" customFormat="1" ht="15.75" customHeight="1" hidden="1">
      <c r="A78" s="24">
        <v>17</v>
      </c>
      <c r="B78" s="2" t="s">
        <v>45</v>
      </c>
      <c r="C78" s="6">
        <v>140.88</v>
      </c>
    </row>
    <row r="79" spans="1:3" s="1" customFormat="1" ht="15.75" customHeight="1" hidden="1">
      <c r="A79" s="24">
        <v>17</v>
      </c>
      <c r="B79" s="2" t="s">
        <v>59</v>
      </c>
      <c r="C79" s="6">
        <v>5.67</v>
      </c>
    </row>
    <row r="80" spans="1:3" s="1" customFormat="1" ht="15.75" customHeight="1" hidden="1">
      <c r="A80" s="24">
        <v>17</v>
      </c>
      <c r="B80" s="2" t="s">
        <v>63</v>
      </c>
      <c r="C80" s="6">
        <v>6.72</v>
      </c>
    </row>
    <row r="81" spans="1:3" s="1" customFormat="1" ht="15.75" customHeight="1" hidden="1">
      <c r="A81" s="24">
        <v>17</v>
      </c>
      <c r="B81" s="2" t="s">
        <v>73</v>
      </c>
      <c r="C81" s="6">
        <v>5.11</v>
      </c>
    </row>
    <row r="82" spans="1:3" s="1" customFormat="1" ht="15.75" customHeight="1" hidden="1">
      <c r="A82" s="24">
        <v>17</v>
      </c>
      <c r="B82" s="2" t="s">
        <v>75</v>
      </c>
      <c r="C82" s="6">
        <v>118.09</v>
      </c>
    </row>
    <row r="83" spans="1:3" s="1" customFormat="1" ht="274.5" customHeight="1">
      <c r="A83" s="24">
        <v>18</v>
      </c>
      <c r="B83" s="59" t="s">
        <v>117</v>
      </c>
      <c r="C83" s="60">
        <f>SUM(C84:C117)</f>
        <v>10970.839999999998</v>
      </c>
    </row>
    <row r="84" spans="1:3" s="1" customFormat="1" ht="15.75" customHeight="1" hidden="1">
      <c r="A84" s="24">
        <v>18</v>
      </c>
      <c r="B84" s="2" t="s">
        <v>20</v>
      </c>
      <c r="C84" s="6">
        <v>15.9</v>
      </c>
    </row>
    <row r="85" spans="1:3" s="1" customFormat="1" ht="15.75" customHeight="1" hidden="1">
      <c r="A85" s="24">
        <v>18</v>
      </c>
      <c r="B85" s="2" t="s">
        <v>27</v>
      </c>
      <c r="C85" s="5">
        <v>2704.86</v>
      </c>
    </row>
    <row r="86" spans="1:3" s="1" customFormat="1" ht="15.75" customHeight="1" hidden="1">
      <c r="A86" s="24">
        <v>18</v>
      </c>
      <c r="B86" s="2" t="s">
        <v>28</v>
      </c>
      <c r="C86" s="6">
        <v>194.56</v>
      </c>
    </row>
    <row r="87" spans="1:3" s="1" customFormat="1" ht="15.75" customHeight="1" hidden="1">
      <c r="A87" s="24"/>
      <c r="B87" s="2" t="s">
        <v>118</v>
      </c>
      <c r="C87" s="6">
        <v>37.46</v>
      </c>
    </row>
    <row r="88" spans="1:3" s="1" customFormat="1" ht="15.75" customHeight="1" hidden="1">
      <c r="A88" s="24">
        <v>18</v>
      </c>
      <c r="B88" s="2" t="s">
        <v>31</v>
      </c>
      <c r="C88" s="6">
        <v>347.69</v>
      </c>
    </row>
    <row r="89" spans="1:3" s="1" customFormat="1" ht="15.75" customHeight="1" hidden="1">
      <c r="A89" s="24">
        <v>18</v>
      </c>
      <c r="B89" s="2" t="s">
        <v>37</v>
      </c>
      <c r="C89" s="6">
        <v>0.96</v>
      </c>
    </row>
    <row r="90" spans="1:3" s="1" customFormat="1" ht="15.75" customHeight="1" hidden="1">
      <c r="A90" s="24">
        <v>18</v>
      </c>
      <c r="B90" s="2" t="s">
        <v>38</v>
      </c>
      <c r="C90" s="5">
        <v>5403.82</v>
      </c>
    </row>
    <row r="91" spans="1:3" s="1" customFormat="1" ht="15.75" customHeight="1" hidden="1">
      <c r="A91" s="24">
        <v>18</v>
      </c>
      <c r="B91" s="2" t="s">
        <v>39</v>
      </c>
      <c r="C91" s="6">
        <v>50.76</v>
      </c>
    </row>
    <row r="92" spans="1:3" s="1" customFormat="1" ht="15.75" customHeight="1" hidden="1">
      <c r="A92" s="24">
        <v>18</v>
      </c>
      <c r="B92" s="2" t="s">
        <v>41</v>
      </c>
      <c r="C92" s="6">
        <v>74.7</v>
      </c>
    </row>
    <row r="93" spans="1:3" s="1" customFormat="1" ht="15.75" customHeight="1" hidden="1">
      <c r="A93" s="24">
        <v>18</v>
      </c>
      <c r="B93" s="2" t="s">
        <v>42</v>
      </c>
      <c r="C93" s="6">
        <v>7.67</v>
      </c>
    </row>
    <row r="94" spans="1:3" s="1" customFormat="1" ht="15.75" customHeight="1" hidden="1">
      <c r="A94" s="24">
        <v>18</v>
      </c>
      <c r="B94" s="2" t="s">
        <v>43</v>
      </c>
      <c r="C94" s="6">
        <v>6.39</v>
      </c>
    </row>
    <row r="95" spans="1:3" s="1" customFormat="1" ht="15.75" customHeight="1" hidden="1">
      <c r="A95" s="24">
        <v>18</v>
      </c>
      <c r="B95" s="2" t="s">
        <v>44</v>
      </c>
      <c r="C95" s="6">
        <v>304.55</v>
      </c>
    </row>
    <row r="96" spans="1:3" s="1" customFormat="1" ht="15.75" customHeight="1" hidden="1">
      <c r="A96" s="24">
        <v>18</v>
      </c>
      <c r="B96" s="2" t="s">
        <v>47</v>
      </c>
      <c r="C96" s="6">
        <v>223.87</v>
      </c>
    </row>
    <row r="97" spans="1:3" s="1" customFormat="1" ht="15.75" customHeight="1" hidden="1">
      <c r="A97" s="24">
        <v>18</v>
      </c>
      <c r="B97" s="2" t="s">
        <v>49</v>
      </c>
      <c r="C97" s="6">
        <v>6.72</v>
      </c>
    </row>
    <row r="98" spans="1:3" s="1" customFormat="1" ht="15.75" customHeight="1" hidden="1">
      <c r="A98" s="24">
        <v>18</v>
      </c>
      <c r="B98" s="2" t="s">
        <v>51</v>
      </c>
      <c r="C98" s="6">
        <v>7.05</v>
      </c>
    </row>
    <row r="99" spans="1:3" s="1" customFormat="1" ht="15.75" customHeight="1" hidden="1">
      <c r="A99" s="24">
        <v>18</v>
      </c>
      <c r="B99" s="2" t="s">
        <v>55</v>
      </c>
      <c r="C99" s="6">
        <v>11.31</v>
      </c>
    </row>
    <row r="100" spans="1:3" s="1" customFormat="1" ht="15.75" customHeight="1" hidden="1">
      <c r="A100" s="24">
        <v>18</v>
      </c>
      <c r="B100" s="2" t="s">
        <v>57</v>
      </c>
      <c r="C100" s="6">
        <v>39.57</v>
      </c>
    </row>
    <row r="101" spans="1:3" s="1" customFormat="1" ht="15.75" customHeight="1" hidden="1">
      <c r="A101" s="24">
        <v>18</v>
      </c>
      <c r="B101" s="2" t="s">
        <v>60</v>
      </c>
      <c r="C101" s="6">
        <v>30.06</v>
      </c>
    </row>
    <row r="102" spans="1:3" s="1" customFormat="1" ht="30.75" customHeight="1" hidden="1">
      <c r="A102" s="24">
        <v>18</v>
      </c>
      <c r="B102" s="2" t="s">
        <v>61</v>
      </c>
      <c r="C102" s="6">
        <v>25.53</v>
      </c>
    </row>
    <row r="103" spans="1:3" s="1" customFormat="1" ht="15.75" customHeight="1" hidden="1">
      <c r="A103" s="24">
        <v>18</v>
      </c>
      <c r="B103" s="2" t="s">
        <v>62</v>
      </c>
      <c r="C103" s="6">
        <v>78.7</v>
      </c>
    </row>
    <row r="104" spans="1:3" s="1" customFormat="1" ht="15.75" customHeight="1" hidden="1">
      <c r="A104" s="24">
        <v>18</v>
      </c>
      <c r="B104" s="2" t="s">
        <v>65</v>
      </c>
      <c r="C104" s="6">
        <v>1.78</v>
      </c>
    </row>
    <row r="105" spans="1:3" s="1" customFormat="1" ht="15.75" customHeight="1" hidden="1">
      <c r="A105" s="24">
        <v>18</v>
      </c>
      <c r="B105" s="2" t="s">
        <v>67</v>
      </c>
      <c r="C105" s="6">
        <v>11.77</v>
      </c>
    </row>
    <row r="106" spans="1:3" s="1" customFormat="1" ht="15.75" customHeight="1" hidden="1">
      <c r="A106" s="24">
        <v>18</v>
      </c>
      <c r="B106" s="2" t="s">
        <v>69</v>
      </c>
      <c r="C106" s="6">
        <v>236.67</v>
      </c>
    </row>
    <row r="107" spans="1:3" s="1" customFormat="1" ht="15.75" customHeight="1" hidden="1">
      <c r="A107" s="24">
        <v>18</v>
      </c>
      <c r="B107" s="2" t="s">
        <v>76</v>
      </c>
      <c r="C107" s="6">
        <v>1.21</v>
      </c>
    </row>
    <row r="108" spans="1:3" s="1" customFormat="1" ht="15.75" customHeight="1" hidden="1">
      <c r="A108" s="24">
        <v>18</v>
      </c>
      <c r="B108" s="2" t="s">
        <v>77</v>
      </c>
      <c r="C108" s="6">
        <v>57.56</v>
      </c>
    </row>
    <row r="109" spans="1:3" s="1" customFormat="1" ht="15.75" customHeight="1" hidden="1">
      <c r="A109" s="24">
        <v>18</v>
      </c>
      <c r="B109" s="2" t="s">
        <v>78</v>
      </c>
      <c r="C109" s="6">
        <v>2.75</v>
      </c>
    </row>
    <row r="110" spans="1:3" s="1" customFormat="1" ht="15.75" customHeight="1" hidden="1">
      <c r="A110" s="24">
        <v>18</v>
      </c>
      <c r="B110" s="2" t="s">
        <v>81</v>
      </c>
      <c r="C110" s="6">
        <v>0.64</v>
      </c>
    </row>
    <row r="111" spans="1:3" s="1" customFormat="1" ht="15.75" customHeight="1" hidden="1">
      <c r="A111" s="24">
        <v>18</v>
      </c>
      <c r="B111" s="2" t="s">
        <v>82</v>
      </c>
      <c r="C111" s="6">
        <v>316.06</v>
      </c>
    </row>
    <row r="112" spans="1:3" s="1" customFormat="1" ht="15.75" customHeight="1" hidden="1">
      <c r="A112" s="24">
        <v>18</v>
      </c>
      <c r="B112" s="2" t="s">
        <v>83</v>
      </c>
      <c r="C112" s="6">
        <v>39.65</v>
      </c>
    </row>
    <row r="113" spans="1:3" s="1" customFormat="1" ht="15.75" customHeight="1" hidden="1">
      <c r="A113" s="24">
        <v>18</v>
      </c>
      <c r="B113" s="2" t="s">
        <v>84</v>
      </c>
      <c r="C113" s="6">
        <v>55.54</v>
      </c>
    </row>
    <row r="114" spans="1:3" s="1" customFormat="1" ht="15.75" customHeight="1" hidden="1">
      <c r="A114" s="24">
        <v>18</v>
      </c>
      <c r="B114" s="2" t="s">
        <v>85</v>
      </c>
      <c r="C114" s="6">
        <v>566.6</v>
      </c>
    </row>
    <row r="115" spans="1:7" s="1" customFormat="1" ht="15.75" customHeight="1" hidden="1">
      <c r="A115" s="24">
        <v>18</v>
      </c>
      <c r="B115" s="2" t="s">
        <v>87</v>
      </c>
      <c r="C115" s="6">
        <v>104.64</v>
      </c>
      <c r="D115"/>
      <c r="E115"/>
      <c r="F115"/>
      <c r="G115"/>
    </row>
    <row r="116" spans="1:3" s="1" customFormat="1" ht="15.75" customHeight="1" hidden="1">
      <c r="A116" s="24">
        <v>18</v>
      </c>
      <c r="B116" s="2" t="s">
        <v>48</v>
      </c>
      <c r="C116" s="6">
        <v>2.56</v>
      </c>
    </row>
    <row r="117" spans="1:3" s="1" customFormat="1" ht="15.75" customHeight="1" hidden="1">
      <c r="A117" s="24">
        <v>18</v>
      </c>
      <c r="B117" s="2" t="s">
        <v>72</v>
      </c>
      <c r="C117" s="6">
        <v>1.28</v>
      </c>
    </row>
    <row r="118" spans="1:3" s="1" customFormat="1" ht="15.75" customHeight="1">
      <c r="A118" s="24">
        <v>22</v>
      </c>
      <c r="B118" s="38" t="s">
        <v>23</v>
      </c>
      <c r="C118" s="5">
        <v>7886.76</v>
      </c>
    </row>
    <row r="119" spans="1:3" s="1" customFormat="1" ht="15.75" customHeight="1">
      <c r="A119" s="24">
        <v>23</v>
      </c>
      <c r="B119" s="38" t="s">
        <v>22</v>
      </c>
      <c r="C119" s="6">
        <v>722.58</v>
      </c>
    </row>
    <row r="120" spans="1:3" s="1" customFormat="1" ht="15.75" customHeight="1">
      <c r="A120" s="24">
        <v>24</v>
      </c>
      <c r="B120" s="38" t="s">
        <v>18</v>
      </c>
      <c r="C120" s="6">
        <v>377.71</v>
      </c>
    </row>
    <row r="121" spans="1:3" ht="18.75" customHeight="1">
      <c r="A121" s="25" t="s">
        <v>88</v>
      </c>
      <c r="B121" s="57" t="s">
        <v>116</v>
      </c>
      <c r="C121" s="39">
        <f>-G21</f>
        <v>14331.040000000005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2019-03-22T11:17:10Z</cp:lastPrinted>
  <dcterms:created xsi:type="dcterms:W3CDTF">2019-03-14T12:46:53Z</dcterms:created>
  <dcterms:modified xsi:type="dcterms:W3CDTF">2019-03-22T11:18:18Z</dcterms:modified>
  <cp:category/>
  <cp:version/>
  <cp:contentType/>
  <cp:contentStatus/>
  <cp:revision>1</cp:revision>
</cp:coreProperties>
</file>