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67" activeTab="0"/>
  </bookViews>
  <sheets>
    <sheet name="отчс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<sst xmlns="http://schemas.openxmlformats.org/spreadsheetml/2006/main" count="163" uniqueCount="155">
  <si>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</si>
  <si>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</si>
  <si>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</si>
  <si>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</si>
  <si>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143"а"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</si>
  <si>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</si>
  <si>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</si>
  <si>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</si>
  <si>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</si>
  <si>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</si>
  <si>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</si>
  <si>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 xml:space="preserve">Норматив на водоотведение на содержание общего имущества </t>
  </si>
  <si>
    <t>Нормативное потребление электроэнергии на содержание общего имущества</t>
  </si>
  <si>
    <t>Тех.обслуживание лифта</t>
  </si>
  <si>
    <t>Нормативное потребление ХВС на содержание общего имущества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</si>
  <si>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</si>
  <si>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</si>
  <si>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</si>
  <si>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</si>
  <si>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Услуги связи</t>
  </si>
  <si>
    <t>Услуги почты</t>
  </si>
  <si>
    <t>Билет междугородний</t>
  </si>
  <si>
    <t>Инструменты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</si>
  <si>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</si>
  <si>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</si>
  <si>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</si>
  <si>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</si>
  <si>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</si>
  <si>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</si>
  <si>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</si>
  <si>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Техобслуживание лифтов</t>
  </si>
  <si>
    <t>Вывоз крупногабаритного мусора</t>
  </si>
  <si>
    <t>Канцтовары</t>
  </si>
  <si>
    <t>Работы по кровле и установке лесов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</si>
  <si>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</si>
  <si>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</si>
  <si>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</si>
  <si>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</si>
  <si>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</si>
  <si>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</si>
  <si>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</si>
  <si>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</si>
  <si>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</si>
  <si>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Замена участка трубы ливневой канализации</t>
  </si>
  <si>
    <t>Пополнение транспортной карты</t>
  </si>
  <si>
    <t>Техническое обслуживание лазерного принтера</t>
  </si>
  <si>
    <t>Замена ламп освещения</t>
  </si>
  <si>
    <t>Замена крестовины на канализации</t>
  </si>
  <si>
    <t>замена термопленки</t>
  </si>
  <si>
    <t>Информационно-консультационные услуги</t>
  </si>
  <si>
    <t>Телефон , связь</t>
  </si>
  <si>
    <t>Аварийные работы</t>
  </si>
  <si>
    <t>Генерация квалифицированного сертификата ключа проверки электронной подписи</t>
  </si>
  <si>
    <t>Проведение специальной оценки условий труда</t>
  </si>
  <si>
    <t>Замена фотовала</t>
  </si>
  <si>
    <t>Водоотведение ОДН на СОИ в МКД</t>
  </si>
  <si>
    <t>Трансполртная услуга</t>
  </si>
  <si>
    <t>Водоснабжение ОДН на СОИ в МКД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</si>
  <si>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</si>
  <si>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</si>
  <si>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</si>
  <si>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</si>
  <si>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Почта, реклама</t>
  </si>
  <si>
    <t>Ремонт вентканалов</t>
  </si>
  <si>
    <t>Комп.оборудование</t>
  </si>
  <si>
    <t>Ремонт бензокосы</t>
  </si>
  <si>
    <t>Спецодежда</t>
  </si>
  <si>
    <t>Электронная отчетность</t>
  </si>
  <si>
    <t>Замена автоматов</t>
  </si>
  <si>
    <t>Страхование автомобиля</t>
  </si>
  <si>
    <t xml:space="preserve">Замена задвижки </t>
  </si>
  <si>
    <t>Техобслуживание автомобиля</t>
  </si>
  <si>
    <t>Покраска мусорных контейнеров</t>
  </si>
  <si>
    <t>Услуги транспортной экспедиции</t>
  </si>
  <si>
    <t>Ремонт расходомера</t>
  </si>
  <si>
    <t>Поверка расходомера</t>
  </si>
  <si>
    <t>Доставка песка</t>
  </si>
  <si>
    <t>Штраф ГИБДД</t>
  </si>
  <si>
    <t>Ремонт лавочек</t>
  </si>
  <si>
    <t>Замена радиатора</t>
  </si>
  <si>
    <t>Изготовление заземления</t>
  </si>
  <si>
    <t>Проведение трубопровода ХВС для полива</t>
  </si>
  <si>
    <t>Поверка водосчетчика</t>
  </si>
  <si>
    <t>Замена сгонов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</si>
  <si>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</si>
  <si>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</si>
  <si>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</si>
  <si>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</si>
  <si>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Монтаж грозазащиты</t>
  </si>
  <si>
    <t>Монтаж питания расходомеров</t>
  </si>
  <si>
    <t>Установка розеток</t>
  </si>
  <si>
    <t>Замена участка стояка отопления</t>
  </si>
  <si>
    <t>Оценка соответствия лифта</t>
  </si>
  <si>
    <t>Замена конвектора</t>
  </si>
  <si>
    <t xml:space="preserve">Ремонт двери </t>
  </si>
  <si>
    <t>Ремонт лежака отопления</t>
  </si>
  <si>
    <t>Ремонт инструмента</t>
  </si>
  <si>
    <t>Изгтовление ключей</t>
  </si>
  <si>
    <t>Износ спецодежды</t>
  </si>
  <si>
    <t>Техническое обслуживание ВДГО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</si>
  <si>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</si>
  <si>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</si>
  <si>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</si>
  <si>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</si>
  <si>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</si>
  <si>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</si>
  <si>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Ремонт подъезда</t>
  </si>
  <si>
    <t>Установка доводчика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</si>
  <si>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</si>
  <si>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</si>
  <si>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</si>
  <si>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</si>
  <si>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</si>
  <si>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</si>
  <si>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</si>
  <si>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</si>
  <si>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управляющей компанией </t>
  </si>
  <si>
    <t>Задолженность по неплаттельщикам на 31.12.2018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</si>
  <si>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</si>
  <si>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</si>
  <si>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</si>
  <si>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Содержание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</si>
  <si>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</si>
  <si>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</si>
  <si>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</si>
  <si>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</si>
  <si>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Доставка песка, посыпка территории песком или смесью</t>
  </si>
  <si>
    <t>Выкашивание газонов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</si>
  <si>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</si>
  <si>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</si>
  <si>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</si>
  <si>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</si>
  <si>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</si>
  <si>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</si>
  <si>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</si>
  <si>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</si>
  <si>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</si>
  <si>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</si>
  <si>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Текущий ремонт детских площадок и малых форм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</si>
  <si>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</si>
  <si>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Уборка снега и привлечение техники</t>
  </si>
  <si>
    <t>Подготовка многоквартирного дома к сезонной эксплуатации.
Утепление МОП в МКД</t>
  </si>
  <si>
    <t>Реконструкция  вентиляционной шахты</t>
  </si>
  <si>
    <t>Замена крана на воздухосборнике</t>
  </si>
  <si>
    <t>Замена сливных кранов в системе отопления</t>
  </si>
  <si>
    <t>Замена  кранов ХГВС</t>
  </si>
  <si>
    <t>Ремонт лежака трубопровода в подвале</t>
  </si>
  <si>
    <t>Замена стояка канализации (пролет)</t>
  </si>
  <si>
    <t>Ремонт стояка  канализации (замена участка трубы канализации м/у квартирами)</t>
  </si>
  <si>
    <t>Ремонт канализации, замена участка трубы канализации в подвале</t>
  </si>
  <si>
    <t>Замена выключателей</t>
  </si>
  <si>
    <t>Замена светильников</t>
  </si>
  <si>
    <t>Ремонт детской площадки</t>
  </si>
  <si>
    <t xml:space="preserve">Укладка диэлектрических ковриков в щитовые </t>
  </si>
  <si>
    <r>
      <t xml:space="preserve">Услуги по управлению многоквартирным домом </t>
    </r>
    <r>
      <rPr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</si>
</sst>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10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1" fillId="0" borderId="0" xfId="0" applyNumberForma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3" fillId="2" borderId="2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horizontal="center" wrapText="1"/>
    </xf>
    <xf numFmtId="0" fontId="1" fillId="0" borderId="0" xfId="0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4" fontId="4" fillId="4" borderId="1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4" borderId="1" xfId="0" applyFont="1" applyFill="1" applyAlignment="1">
      <alignment horizontal="left" vertical="top" wrapText="1"/>
    </xf>
    <xf numFmtId="0" fontId="1" fillId="3" borderId="1" xfId="0" applyNumberFormat="1" applyFont="1" applyFill="1" applyAlignment="1">
      <alignment horizontal="left" wrapText="1"/>
    </xf>
    <xf numFmtId="0" fontId="1" fillId="6" borderId="1" xfId="0" applyNumberFormat="1" applyFont="1" applyFill="1" applyAlignment="1">
      <alignment horizontal="left" wrapText="1"/>
    </xf>
    <xf numFmtId="4" fontId="1" fillId="6" borderId="1" xfId="0" applyNumberFormat="1" applyFont="1" applyFill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Border="1" applyAlignment="1">
      <alignment horizontal="left" wrapText="1"/>
    </xf>
    <xf numFmtId="4" fontId="1" fillId="0" borderId="0" xfId="0" applyNumberFormat="1" applyAlignment="1">
      <alignment horizontal="right"/>
    </xf>
    <xf numFmtId="0" fontId="1" fillId="0" borderId="0" xfId="0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ill="1" applyBorder="1" applyAlignment="1">
      <alignment horizontal="left"/>
    </xf>
    <xf numFmtId="0" fontId="1" fillId="6" borderId="0" xfId="0" applyNumberFormat="1" applyFont="1" applyFill="1" applyAlignment="1">
      <alignment horizontal="left" wrapText="1"/>
    </xf>
    <xf numFmtId="0" fontId="6" fillId="3" borderId="1" xfId="0" applyFont="1" applyFill="1" applyAlignment="1">
      <alignment horizontal="left" wrapText="1"/>
    </xf>
    <xf numFmtId="2" fontId="1" fillId="0" borderId="0" xfId="0" applyNumberFormat="1" applyAlignment="1">
      <alignment horizontal="left"/>
    </xf>
    <xf numFmtId="0" fontId="1" fillId="0" borderId="1" xfId="0" applyNumberFormat="1" applyFont="1" applyFill="1" applyAlignment="1">
      <alignment horizontal="left" wrapText="1"/>
    </xf>
    <xf numFmtId="0" fontId="1" fillId="0" borderId="1" xfId="0" applyNumberFormat="1" applyFont="1" applyFill="1" applyAlignment="1">
      <alignment horizontal="center" wrapText="1"/>
    </xf>
    <xf numFmtId="4" fontId="3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4" fontId="2" fillId="0" borderId="0" xfId="0" applyNumberFormat="1" applyAlignment="1">
      <alignment horizontal="right" wrapText="1"/>
    </xf>
    <xf numFmtId="0" fontId="6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3" fillId="7" borderId="2" xfId="0" applyNumberFormat="1" applyFont="1" applyFill="1" applyBorder="1" applyAlignment="1">
      <alignment wrapText="1"/>
    </xf>
    <xf numFmtId="4" fontId="3" fillId="7" borderId="5" xfId="0" applyNumberFormat="1" applyFont="1" applyFill="1" applyBorder="1" applyAlignment="1">
      <alignment wrapText="1"/>
    </xf>
    <xf numFmtId="0" fontId="2" fillId="0" borderId="0" xfId="0" applyNumberFormat="1" applyAlignment="1">
      <alignment horizontal="left"/>
    </xf>
    <xf numFmtId="0" fontId="3" fillId="7" borderId="2" xfId="0" applyNumberFormat="1" applyFont="1" applyFill="1" applyBorder="1" applyAlignment="1">
      <alignment horizontal="left"/>
    </xf>
    <xf numFmtId="0" fontId="3" fillId="7" borderId="5" xfId="0" applyNumberFormat="1" applyFont="1" applyFill="1" applyBorder="1" applyAlignment="1">
      <alignment horizontal="left"/>
    </xf>
    <xf numFmtId="0" fontId="3" fillId="7" borderId="2" xfId="0" applyNumberFormat="1" applyFont="1" applyFill="1" applyBorder="1" applyAlignment="1">
      <alignment horizontal="left" wrapText="1"/>
    </xf>
    <xf numFmtId="0" fontId="3" fillId="7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62"/>
  <sheetViews>
    <sheetView tabSelected="1" workbookViewId="0" topLeftCell="B1">
      <selection activeCell="B41" sqref="B41"/>
    </sheetView>
  </sheetViews>
  <sheetFormatPr defaultColWidth="9.33203125" defaultRowHeight="11.25"/>
  <cols>
    <col min="1" max="1" width="11.5" style="18" hidden="1" customWidth="1"/>
    <col min="2" max="2" width="90" style="1" customWidth="1"/>
    <col min="3" max="3" width="24.66015625" style="1" customWidth="1"/>
    <col min="4" max="4" width="18.16015625" style="0" customWidth="1"/>
    <col min="5" max="5" width="17.33203125" style="0" customWidth="1"/>
    <col min="6" max="6" width="19.5" style="0" customWidth="1"/>
    <col min="7" max="7" width="16.66015625" style="0" customWidth="1"/>
    <col min="8" max="8" width="15.66015625" style="0" customWidth="1"/>
    <col min="9" max="9" width="16.83203125" style="0" customWidth="1"/>
    <col min="10" max="16384" width="10.66015625" style="0" customWidth="1"/>
  </cols>
  <sheetData>
    <row r="2" spans="1:3" s="1" customFormat="1" ht="18.75" customHeight="1">
      <c r="A2" s="61" t="s">
        <v>0</v>
      </c>
      <c r="B2" s="61"/>
      <c r="C2" s="61"/>
    </row>
    <row r="3" spans="1:3" s="1" customFormat="1" ht="18.75" customHeight="1">
      <c r="A3" s="61" t="s">
        <v>1</v>
      </c>
      <c r="B3" s="61"/>
      <c r="C3" s="61"/>
    </row>
    <row r="4" spans="1:3" s="1" customFormat="1" ht="15.75" customHeight="1">
      <c r="A4" s="62" t="s">
        <v>2</v>
      </c>
      <c r="B4" s="62"/>
      <c r="C4" s="62"/>
    </row>
    <row r="5" spans="1:3" s="1" customFormat="1" ht="30.75" customHeight="1">
      <c r="A5" s="62" t="s">
        <v>3</v>
      </c>
      <c r="B5" s="62"/>
      <c r="C5" s="62"/>
    </row>
    <row r="6" ht="18.75" customHeight="1"/>
    <row r="7" spans="1:3" s="1" customFormat="1" ht="18.75" customHeight="1">
      <c r="A7" s="56" t="s">
        <v>4</v>
      </c>
      <c r="B7" s="56"/>
      <c r="C7" s="56"/>
    </row>
    <row r="9" spans="1:3" s="1" customFormat="1" ht="15.75" customHeight="1">
      <c r="A9" s="16"/>
      <c r="B9" s="57" t="s">
        <v>5</v>
      </c>
      <c r="C9" s="58"/>
    </row>
    <row r="10" spans="1:3" s="1" customFormat="1" ht="15.75" customHeight="1">
      <c r="A10" s="19"/>
      <c r="B10" s="2" t="s">
        <v>6</v>
      </c>
      <c r="C10" s="3">
        <v>10</v>
      </c>
    </row>
    <row r="11" spans="1:3" s="1" customFormat="1" ht="15.75" customHeight="1">
      <c r="A11" s="19"/>
      <c r="B11" s="2" t="s">
        <v>7</v>
      </c>
      <c r="C11" s="3">
        <v>6</v>
      </c>
    </row>
    <row r="12" spans="1:3" s="1" customFormat="1" ht="15.75" customHeight="1">
      <c r="A12" s="19"/>
      <c r="B12" s="2" t="s">
        <v>8</v>
      </c>
      <c r="C12" s="3">
        <v>240</v>
      </c>
    </row>
    <row r="13" spans="1:3" s="1" customFormat="1" ht="15.75" customHeight="1">
      <c r="A13" s="19"/>
      <c r="B13" s="2" t="s">
        <v>9</v>
      </c>
      <c r="C13" s="4">
        <v>20868.78</v>
      </c>
    </row>
    <row r="14" spans="1:3" s="1" customFormat="1" ht="15.75" customHeight="1">
      <c r="A14" s="17"/>
      <c r="B14" s="59" t="s">
        <v>10</v>
      </c>
      <c r="C14" s="60"/>
    </row>
    <row r="15" spans="1:3" s="1" customFormat="1" ht="15.75" customHeight="1">
      <c r="A15" s="19"/>
      <c r="B15" s="5" t="s">
        <v>117</v>
      </c>
      <c r="C15" s="4">
        <v>484228.01</v>
      </c>
    </row>
    <row r="16" spans="1:7" s="1" customFormat="1" ht="84.75" customHeight="1">
      <c r="A16" s="19"/>
      <c r="B16" s="2"/>
      <c r="C16" s="4"/>
      <c r="D16" s="9" t="s">
        <v>118</v>
      </c>
      <c r="E16" s="10" t="s">
        <v>16</v>
      </c>
      <c r="F16" s="10" t="s">
        <v>119</v>
      </c>
      <c r="G16" s="9" t="s">
        <v>120</v>
      </c>
    </row>
    <row r="17" spans="1:7" s="1" customFormat="1" ht="15.75" customHeight="1">
      <c r="A17" s="19"/>
      <c r="B17" s="2" t="s">
        <v>121</v>
      </c>
      <c r="C17" s="4">
        <v>2068973.65</v>
      </c>
      <c r="D17" s="11">
        <v>198296.97</v>
      </c>
      <c r="E17" s="11">
        <v>2068306.36</v>
      </c>
      <c r="F17" s="12">
        <f>C26</f>
        <v>2024201.0300000005</v>
      </c>
      <c r="G17" s="12">
        <f aca="true" t="shared" si="0" ref="G17:G22">D17+E17-F17</f>
        <v>242402.29999999958</v>
      </c>
    </row>
    <row r="18" spans="1:7" s="1" customFormat="1" ht="15.75" customHeight="1">
      <c r="A18" s="19">
        <v>21</v>
      </c>
      <c r="B18" s="2" t="s">
        <v>13</v>
      </c>
      <c r="C18" s="4">
        <v>605889.39</v>
      </c>
      <c r="D18" s="11">
        <v>58070.35</v>
      </c>
      <c r="E18" s="11">
        <v>605693.98</v>
      </c>
      <c r="F18" s="12">
        <f>C149</f>
        <v>498095.64</v>
      </c>
      <c r="G18" s="12">
        <f t="shared" si="0"/>
        <v>165668.68999999994</v>
      </c>
    </row>
    <row r="19" spans="1:7" s="1" customFormat="1" ht="15.75" customHeight="1">
      <c r="A19" s="19">
        <v>22</v>
      </c>
      <c r="B19" s="2" t="s">
        <v>12</v>
      </c>
      <c r="C19" s="4">
        <v>331100.5</v>
      </c>
      <c r="D19" s="11">
        <v>31733.72</v>
      </c>
      <c r="E19" s="11">
        <v>330993.71</v>
      </c>
      <c r="F19" s="13">
        <f>C152</f>
        <v>401521.51</v>
      </c>
      <c r="G19" s="12">
        <f t="shared" si="0"/>
        <v>-38794.07999999996</v>
      </c>
    </row>
    <row r="20" spans="1:7" s="1" customFormat="1" ht="15.75" customHeight="1">
      <c r="A20" s="19">
        <v>23</v>
      </c>
      <c r="B20" s="2" t="s">
        <v>14</v>
      </c>
      <c r="C20" s="4">
        <v>25607.72</v>
      </c>
      <c r="D20" s="11">
        <v>2454.32</v>
      </c>
      <c r="E20" s="11">
        <v>25599.46</v>
      </c>
      <c r="F20" s="13">
        <f>C153</f>
        <v>26356.31</v>
      </c>
      <c r="G20" s="12">
        <f t="shared" si="0"/>
        <v>1697.4699999999975</v>
      </c>
    </row>
    <row r="21" spans="1:7" s="1" customFormat="1" ht="15.75" customHeight="1">
      <c r="A21" s="19">
        <v>24</v>
      </c>
      <c r="B21" s="2" t="s">
        <v>11</v>
      </c>
      <c r="C21" s="4">
        <v>26456.9</v>
      </c>
      <c r="D21" s="11">
        <v>2535.73</v>
      </c>
      <c r="E21" s="11">
        <v>26448.36</v>
      </c>
      <c r="F21" s="13">
        <f>C154</f>
        <v>13776.74</v>
      </c>
      <c r="G21" s="12">
        <f t="shared" si="0"/>
        <v>15207.35</v>
      </c>
    </row>
    <row r="22" spans="1:7" s="1" customFormat="1" ht="15.75" customHeight="1">
      <c r="A22" s="19">
        <v>25</v>
      </c>
      <c r="B22" s="2" t="s">
        <v>122</v>
      </c>
      <c r="C22" s="4">
        <v>13742.61</v>
      </c>
      <c r="D22" s="11">
        <v>1317.14</v>
      </c>
      <c r="E22" s="11">
        <v>13738.18</v>
      </c>
      <c r="F22" s="13">
        <f>C155</f>
        <v>1320.53</v>
      </c>
      <c r="G22" s="12">
        <f t="shared" si="0"/>
        <v>13734.789999999999</v>
      </c>
    </row>
    <row r="23" spans="1:7" s="1" customFormat="1" ht="15.75" customHeight="1">
      <c r="A23" s="19"/>
      <c r="B23" s="5" t="s">
        <v>15</v>
      </c>
      <c r="C23" s="7">
        <f>SUM(C17:C22)</f>
        <v>3071770.77</v>
      </c>
      <c r="D23" s="15">
        <f>SUM(D17:D22)</f>
        <v>294408.23000000004</v>
      </c>
      <c r="E23" s="15">
        <f>SUM(E17:E22)</f>
        <v>3070780.05</v>
      </c>
      <c r="F23" s="15">
        <f>SUM(F17:F22)</f>
        <v>2965271.7600000007</v>
      </c>
      <c r="G23" s="15">
        <f>SUM(G17:G22)</f>
        <v>399916.5199999995</v>
      </c>
    </row>
    <row r="24" spans="1:3" s="1" customFormat="1" ht="15.75" customHeight="1">
      <c r="A24" s="19"/>
      <c r="B24" s="5" t="s">
        <v>16</v>
      </c>
      <c r="C24" s="7">
        <v>3070780.05</v>
      </c>
    </row>
    <row r="25" spans="1:4" s="1" customFormat="1" ht="15.75" customHeight="1">
      <c r="A25" s="17"/>
      <c r="B25" s="54" t="s">
        <v>17</v>
      </c>
      <c r="C25" s="55">
        <f>C26+C149+C152+C153+C154+C155</f>
        <v>2965271.7600000007</v>
      </c>
      <c r="D25" s="14"/>
    </row>
    <row r="26" spans="1:3" s="1" customFormat="1" ht="15.75" customHeight="1">
      <c r="A26" s="19"/>
      <c r="B26" s="5" t="s">
        <v>18</v>
      </c>
      <c r="C26" s="7">
        <f>C27+C50+C117</f>
        <v>2024201.0300000005</v>
      </c>
    </row>
    <row r="27" spans="1:3" s="1" customFormat="1" ht="15.75" customHeight="1">
      <c r="A27" s="21">
        <v>1</v>
      </c>
      <c r="B27" s="22" t="s">
        <v>123</v>
      </c>
      <c r="C27" s="7">
        <f>C28+C34+C36+C39+C41+C45</f>
        <v>666580.8400000001</v>
      </c>
    </row>
    <row r="28" spans="1:3" s="1" customFormat="1" ht="15.75" customHeight="1">
      <c r="A28" s="23">
        <v>1</v>
      </c>
      <c r="B28" s="24" t="s">
        <v>124</v>
      </c>
      <c r="C28" s="7">
        <f>SUM(C29:C33)</f>
        <v>166738.63999999998</v>
      </c>
    </row>
    <row r="29" spans="1:3" s="1" customFormat="1" ht="15.75" customHeight="1" hidden="1">
      <c r="A29" s="19">
        <v>1</v>
      </c>
      <c r="B29" s="2" t="s">
        <v>24</v>
      </c>
      <c r="C29" s="4">
        <v>1796.71</v>
      </c>
    </row>
    <row r="30" spans="1:9" s="1" customFormat="1" ht="15.75" customHeight="1" hidden="1">
      <c r="A30" s="19">
        <v>1</v>
      </c>
      <c r="B30" s="35" t="s">
        <v>26</v>
      </c>
      <c r="C30" s="36">
        <v>163494.72</v>
      </c>
      <c r="D30" s="38"/>
      <c r="I30" s="14"/>
    </row>
    <row r="31" spans="1:3" s="1" customFormat="1" ht="15.75" customHeight="1" hidden="1">
      <c r="A31" s="19">
        <v>1</v>
      </c>
      <c r="B31" s="2" t="s">
        <v>97</v>
      </c>
      <c r="C31" s="6">
        <v>12.14</v>
      </c>
    </row>
    <row r="32" spans="1:3" s="1" customFormat="1" ht="15.75" customHeight="1" hidden="1">
      <c r="A32" s="19">
        <v>1</v>
      </c>
      <c r="B32" s="2" t="s">
        <v>103</v>
      </c>
      <c r="C32" s="6">
        <v>18.21</v>
      </c>
    </row>
    <row r="33" spans="1:3" s="1" customFormat="1" ht="15.75" customHeight="1" hidden="1">
      <c r="A33" s="19">
        <v>1</v>
      </c>
      <c r="B33" s="2" t="s">
        <v>113</v>
      </c>
      <c r="C33" s="4">
        <v>1416.86</v>
      </c>
    </row>
    <row r="34" spans="1:3" s="1" customFormat="1" ht="15.75" customHeight="1">
      <c r="A34" s="23">
        <v>2</v>
      </c>
      <c r="B34" s="24" t="s">
        <v>125</v>
      </c>
      <c r="C34" s="7">
        <f>SUM(C35)</f>
        <v>81120</v>
      </c>
    </row>
    <row r="35" spans="1:4" s="1" customFormat="1" ht="15.75" customHeight="1" hidden="1">
      <c r="A35" s="26">
        <v>2</v>
      </c>
      <c r="B35" s="44" t="s">
        <v>26</v>
      </c>
      <c r="C35" s="36">
        <v>81120</v>
      </c>
      <c r="D35" s="38"/>
    </row>
    <row r="36" spans="1:3" s="1" customFormat="1" ht="15.75" customHeight="1">
      <c r="A36" s="23">
        <v>3</v>
      </c>
      <c r="B36" s="24" t="s">
        <v>140</v>
      </c>
      <c r="C36" s="7">
        <f>SUM(C37:C38)</f>
        <v>4320.780000000001</v>
      </c>
    </row>
    <row r="37" spans="1:3" s="1" customFormat="1" ht="15.75" customHeight="1" hidden="1">
      <c r="A37" s="19">
        <v>3</v>
      </c>
      <c r="B37" s="2" t="s">
        <v>58</v>
      </c>
      <c r="C37" s="4">
        <v>2682.38</v>
      </c>
    </row>
    <row r="38" spans="1:3" s="1" customFormat="1" ht="15.75" customHeight="1" hidden="1">
      <c r="A38" s="19">
        <v>3</v>
      </c>
      <c r="B38" s="2" t="s">
        <v>104</v>
      </c>
      <c r="C38" s="4">
        <v>1638.4</v>
      </c>
    </row>
    <row r="39" spans="1:3" s="1" customFormat="1" ht="15.75" customHeight="1">
      <c r="A39" s="23">
        <v>4</v>
      </c>
      <c r="B39" s="24" t="s">
        <v>126</v>
      </c>
      <c r="C39" s="7">
        <f>SUM(C40)</f>
        <v>1222.4</v>
      </c>
    </row>
    <row r="40" spans="1:3" s="1" customFormat="1" ht="15.75" customHeight="1" hidden="1">
      <c r="A40" s="19">
        <v>4</v>
      </c>
      <c r="B40" s="2" t="s">
        <v>76</v>
      </c>
      <c r="C40" s="4">
        <v>1222.4</v>
      </c>
    </row>
    <row r="41" spans="1:3" s="1" customFormat="1" ht="15.75" customHeight="1">
      <c r="A41" s="23">
        <v>5</v>
      </c>
      <c r="B41" s="25" t="s">
        <v>127</v>
      </c>
      <c r="C41" s="7">
        <f>SUM(C42:C44)</f>
        <v>15785.11</v>
      </c>
    </row>
    <row r="42" spans="1:4" s="1" customFormat="1" ht="15.75" customHeight="1" hidden="1">
      <c r="A42" s="19">
        <v>5</v>
      </c>
      <c r="B42" s="35" t="s">
        <v>26</v>
      </c>
      <c r="C42" s="36">
        <v>15000</v>
      </c>
      <c r="D42" s="38"/>
    </row>
    <row r="43" spans="1:3" s="1" customFormat="1" ht="15.75" customHeight="1" hidden="1">
      <c r="A43" s="19">
        <v>5</v>
      </c>
      <c r="B43" s="2" t="s">
        <v>65</v>
      </c>
      <c r="C43" s="6">
        <v>344.1</v>
      </c>
    </row>
    <row r="44" spans="1:3" s="1" customFormat="1" ht="15.75" customHeight="1" hidden="1">
      <c r="A44" s="19">
        <v>5</v>
      </c>
      <c r="B44" s="2" t="s">
        <v>85</v>
      </c>
      <c r="C44" s="6">
        <v>441.01</v>
      </c>
    </row>
    <row r="45" spans="1:3" s="1" customFormat="1" ht="15.75" customHeight="1">
      <c r="A45" s="23">
        <v>7</v>
      </c>
      <c r="B45" s="24" t="s">
        <v>128</v>
      </c>
      <c r="C45" s="7">
        <f>SUM(C46:C49)</f>
        <v>397393.91000000003</v>
      </c>
    </row>
    <row r="46" spans="1:3" s="1" customFormat="1" ht="15.75" customHeight="1" hidden="1">
      <c r="A46" s="19">
        <v>7</v>
      </c>
      <c r="B46" s="2" t="s">
        <v>29</v>
      </c>
      <c r="C46" s="4">
        <v>353353.94</v>
      </c>
    </row>
    <row r="47" spans="1:3" s="1" customFormat="1" ht="15.75" customHeight="1" hidden="1">
      <c r="A47" s="19">
        <v>7</v>
      </c>
      <c r="B47" s="2" t="s">
        <v>31</v>
      </c>
      <c r="C47" s="4">
        <v>43539.65</v>
      </c>
    </row>
    <row r="48" spans="1:3" s="1" customFormat="1" ht="15.75" customHeight="1" hidden="1">
      <c r="A48" s="19">
        <v>7</v>
      </c>
      <c r="B48" s="2" t="s">
        <v>61</v>
      </c>
      <c r="C48" s="6">
        <v>14.32</v>
      </c>
    </row>
    <row r="49" spans="1:3" s="1" customFormat="1" ht="15.75" customHeight="1" hidden="1">
      <c r="A49" s="19">
        <v>7</v>
      </c>
      <c r="B49" s="2" t="s">
        <v>72</v>
      </c>
      <c r="C49" s="6">
        <v>486</v>
      </c>
    </row>
    <row r="50" spans="1:3" s="1" customFormat="1" ht="15.75" customHeight="1">
      <c r="A50" s="19">
        <v>8</v>
      </c>
      <c r="B50" s="45" t="s">
        <v>129</v>
      </c>
      <c r="C50" s="7">
        <f>C51+C58+C91+C93+C96+C99+C101</f>
        <v>737659.0099999999</v>
      </c>
    </row>
    <row r="51" spans="1:5" s="1" customFormat="1" ht="33" customHeight="1">
      <c r="A51" s="19">
        <v>8</v>
      </c>
      <c r="B51" s="27" t="s">
        <v>130</v>
      </c>
      <c r="C51" s="7">
        <f>SUM(C52:C57)</f>
        <v>121677.10999999999</v>
      </c>
      <c r="D51" s="37"/>
      <c r="E51" s="37"/>
    </row>
    <row r="52" spans="1:3" s="1" customFormat="1" ht="15.75" customHeight="1">
      <c r="A52" s="19">
        <v>8</v>
      </c>
      <c r="B52" s="2" t="s">
        <v>33</v>
      </c>
      <c r="C52" s="11">
        <v>5269.88</v>
      </c>
    </row>
    <row r="53" spans="1:3" s="1" customFormat="1" ht="15.75" customHeight="1">
      <c r="A53" s="19">
        <v>8</v>
      </c>
      <c r="B53" s="2" t="s">
        <v>63</v>
      </c>
      <c r="C53" s="11">
        <v>25788.4</v>
      </c>
    </row>
    <row r="54" spans="1:3" s="1" customFormat="1" ht="15.75" customHeight="1">
      <c r="A54" s="19">
        <v>8</v>
      </c>
      <c r="B54" s="2" t="s">
        <v>142</v>
      </c>
      <c r="C54" s="11">
        <v>71516.33</v>
      </c>
    </row>
    <row r="55" spans="1:3" s="1" customFormat="1" ht="15.75" customHeight="1">
      <c r="A55" s="19">
        <v>8</v>
      </c>
      <c r="B55" s="47" t="s">
        <v>78</v>
      </c>
      <c r="C55" s="11">
        <v>188.2</v>
      </c>
    </row>
    <row r="56" spans="1:3" s="1" customFormat="1" ht="15.75" customHeight="1">
      <c r="A56" s="19">
        <v>8</v>
      </c>
      <c r="B56" s="2" t="s">
        <v>88</v>
      </c>
      <c r="C56" s="11">
        <v>1909.73</v>
      </c>
    </row>
    <row r="57" spans="1:3" s="1" customFormat="1" ht="15.75" customHeight="1">
      <c r="A57" s="19">
        <v>8</v>
      </c>
      <c r="B57" s="2" t="s">
        <v>106</v>
      </c>
      <c r="C57" s="11">
        <v>17004.57</v>
      </c>
    </row>
    <row r="58" spans="1:3" s="1" customFormat="1" ht="15.75" customHeight="1">
      <c r="A58" s="19">
        <v>9</v>
      </c>
      <c r="B58" s="28" t="s">
        <v>131</v>
      </c>
      <c r="C58" s="7">
        <f>C59+C66+C75+C81</f>
        <v>73910.07999999999</v>
      </c>
    </row>
    <row r="59" spans="1:3" s="1" customFormat="1" ht="15.75" customHeight="1">
      <c r="A59" s="19">
        <v>9</v>
      </c>
      <c r="B59" s="29" t="s">
        <v>132</v>
      </c>
      <c r="C59" s="7">
        <f>SUM(C60:C65)</f>
        <v>19787.339999999997</v>
      </c>
    </row>
    <row r="60" spans="1:4" s="1" customFormat="1" ht="15.75" customHeight="1">
      <c r="A60" s="19">
        <v>9</v>
      </c>
      <c r="B60" s="47" t="s">
        <v>144</v>
      </c>
      <c r="C60" s="6">
        <v>2794.93</v>
      </c>
      <c r="D60" s="46"/>
    </row>
    <row r="61" spans="1:3" s="1" customFormat="1" ht="15.75" customHeight="1">
      <c r="A61" s="19">
        <v>9</v>
      </c>
      <c r="B61" s="2" t="s">
        <v>143</v>
      </c>
      <c r="C61" s="6">
        <v>277.9</v>
      </c>
    </row>
    <row r="62" spans="1:4" s="1" customFormat="1" ht="15.75" customHeight="1">
      <c r="A62" s="19">
        <v>9</v>
      </c>
      <c r="B62" s="47" t="s">
        <v>79</v>
      </c>
      <c r="C62" s="4">
        <v>8596.71</v>
      </c>
      <c r="D62" s="14"/>
    </row>
    <row r="63" spans="1:3" s="1" customFormat="1" ht="15.75" customHeight="1">
      <c r="A63" s="19">
        <v>9</v>
      </c>
      <c r="B63" s="2" t="s">
        <v>91</v>
      </c>
      <c r="C63" s="4">
        <v>1669.4</v>
      </c>
    </row>
    <row r="64" spans="1:3" s="1" customFormat="1" ht="15.75" customHeight="1">
      <c r="A64" s="19">
        <v>9</v>
      </c>
      <c r="B64" s="2" t="s">
        <v>93</v>
      </c>
      <c r="C64" s="4">
        <v>1369.4</v>
      </c>
    </row>
    <row r="65" spans="1:3" s="1" customFormat="1" ht="15.75" customHeight="1">
      <c r="A65" s="19">
        <v>9</v>
      </c>
      <c r="B65" s="2" t="s">
        <v>95</v>
      </c>
      <c r="C65" s="4">
        <v>5079</v>
      </c>
    </row>
    <row r="66" spans="1:3" s="1" customFormat="1" ht="15.75" customHeight="1">
      <c r="A66" s="48">
        <v>10</v>
      </c>
      <c r="B66" s="30" t="s">
        <v>133</v>
      </c>
      <c r="C66" s="7">
        <f>SUM(C67:C74)</f>
        <v>25601.080000000005</v>
      </c>
    </row>
    <row r="67" spans="1:4" s="1" customFormat="1" ht="15.75" customHeight="1">
      <c r="A67" s="19">
        <v>10</v>
      </c>
      <c r="B67" s="47" t="s">
        <v>145</v>
      </c>
      <c r="C67" s="4">
        <v>8967.12</v>
      </c>
      <c r="D67" s="14"/>
    </row>
    <row r="68" spans="1:3" s="1" customFormat="1" ht="15.75" customHeight="1">
      <c r="A68" s="19">
        <v>10</v>
      </c>
      <c r="B68" s="2" t="s">
        <v>70</v>
      </c>
      <c r="C68" s="4">
        <v>1183</v>
      </c>
    </row>
    <row r="69" spans="1:3" s="1" customFormat="1" ht="15.75" customHeight="1">
      <c r="A69" s="19">
        <v>10</v>
      </c>
      <c r="B69" s="2" t="s">
        <v>74</v>
      </c>
      <c r="C69" s="4">
        <v>5000</v>
      </c>
    </row>
    <row r="70" spans="1:3" s="1" customFormat="1" ht="15.75" customHeight="1">
      <c r="A70" s="19">
        <v>10</v>
      </c>
      <c r="B70" s="2" t="s">
        <v>75</v>
      </c>
      <c r="C70" s="4">
        <v>8000</v>
      </c>
    </row>
    <row r="71" spans="1:3" s="1" customFormat="1" ht="15.75" customHeight="1">
      <c r="A71" s="19">
        <v>10</v>
      </c>
      <c r="B71" s="2" t="s">
        <v>82</v>
      </c>
      <c r="C71" s="6">
        <v>153.31</v>
      </c>
    </row>
    <row r="72" spans="1:3" s="1" customFormat="1" ht="15.75" customHeight="1">
      <c r="A72" s="19">
        <v>10</v>
      </c>
      <c r="B72" s="2" t="s">
        <v>146</v>
      </c>
      <c r="C72" s="4">
        <v>1136.2</v>
      </c>
    </row>
    <row r="73" spans="1:3" s="1" customFormat="1" ht="15.75" customHeight="1">
      <c r="A73" s="19">
        <v>10</v>
      </c>
      <c r="B73" s="2" t="s">
        <v>81</v>
      </c>
      <c r="C73" s="6">
        <v>522.91</v>
      </c>
    </row>
    <row r="74" spans="1:3" s="1" customFormat="1" ht="15.75" customHeight="1">
      <c r="A74" s="19">
        <v>11</v>
      </c>
      <c r="B74" s="2" t="s">
        <v>83</v>
      </c>
      <c r="C74" s="6">
        <v>638.54</v>
      </c>
    </row>
    <row r="75" spans="1:3" s="1" customFormat="1" ht="15.75" customHeight="1">
      <c r="A75" s="19">
        <v>11</v>
      </c>
      <c r="B75" s="31" t="s">
        <v>134</v>
      </c>
      <c r="C75" s="7">
        <f>SUM(C76:C80)</f>
        <v>16369.119999999999</v>
      </c>
    </row>
    <row r="76" spans="1:3" s="1" customFormat="1" ht="15.75" customHeight="1">
      <c r="A76" s="19">
        <v>11</v>
      </c>
      <c r="B76" s="47" t="s">
        <v>43</v>
      </c>
      <c r="C76" s="4">
        <v>5506.28</v>
      </c>
    </row>
    <row r="77" spans="1:3" s="1" customFormat="1" ht="15.75" customHeight="1">
      <c r="A77" s="19">
        <v>11</v>
      </c>
      <c r="B77" s="2" t="s">
        <v>47</v>
      </c>
      <c r="C77" s="4">
        <v>1841.14</v>
      </c>
    </row>
    <row r="78" spans="1:4" s="1" customFormat="1" ht="32.25" customHeight="1">
      <c r="A78" s="19">
        <v>11</v>
      </c>
      <c r="B78" s="2" t="s">
        <v>148</v>
      </c>
      <c r="C78" s="6">
        <v>3356.47</v>
      </c>
      <c r="D78" s="46"/>
    </row>
    <row r="79" spans="1:4" s="1" customFormat="1" ht="15.75" customHeight="1">
      <c r="A79" s="19">
        <v>11</v>
      </c>
      <c r="B79" s="47" t="s">
        <v>149</v>
      </c>
      <c r="C79" s="4">
        <v>4773.23</v>
      </c>
      <c r="D79" s="14"/>
    </row>
    <row r="80" spans="1:7" s="1" customFormat="1" ht="15.75" customHeight="1">
      <c r="A80" s="19">
        <v>11</v>
      </c>
      <c r="B80" s="2" t="s">
        <v>147</v>
      </c>
      <c r="C80" s="6">
        <v>892</v>
      </c>
      <c r="F80" s="42"/>
      <c r="G80" s="41"/>
    </row>
    <row r="81" spans="1:3" s="1" customFormat="1" ht="15.75" customHeight="1">
      <c r="A81" s="19">
        <v>12</v>
      </c>
      <c r="B81" s="31" t="s">
        <v>135</v>
      </c>
      <c r="C81" s="7">
        <f>SUM(C82:C90)</f>
        <v>12152.54</v>
      </c>
    </row>
    <row r="82" spans="1:3" s="1" customFormat="1" ht="30.75" customHeight="1">
      <c r="A82" s="19">
        <v>12</v>
      </c>
      <c r="B82" s="2" t="s">
        <v>46</v>
      </c>
      <c r="C82" s="4">
        <v>5641.51</v>
      </c>
    </row>
    <row r="83" spans="1:3" s="1" customFormat="1" ht="15.75" customHeight="1">
      <c r="A83" s="19">
        <v>12</v>
      </c>
      <c r="B83" s="2" t="s">
        <v>60</v>
      </c>
      <c r="C83" s="6">
        <v>5.83</v>
      </c>
    </row>
    <row r="84" spans="1:3" s="1" customFormat="1" ht="15.75" customHeight="1">
      <c r="A84" s="19">
        <v>12</v>
      </c>
      <c r="B84" s="2" t="s">
        <v>68</v>
      </c>
      <c r="C84" s="4">
        <v>2113.82</v>
      </c>
    </row>
    <row r="85" spans="1:3" s="1" customFormat="1" ht="15.75" customHeight="1">
      <c r="A85" s="19">
        <v>12</v>
      </c>
      <c r="B85" s="2" t="s">
        <v>80</v>
      </c>
      <c r="C85" s="6">
        <v>284</v>
      </c>
    </row>
    <row r="86" spans="1:3" s="1" customFormat="1" ht="15.75" customHeight="1">
      <c r="A86" s="19">
        <v>12</v>
      </c>
      <c r="B86" s="2" t="s">
        <v>150</v>
      </c>
      <c r="C86" s="6">
        <v>218.27</v>
      </c>
    </row>
    <row r="87" spans="1:3" s="1" customFormat="1" ht="15.75" customHeight="1">
      <c r="A87" s="19">
        <v>12</v>
      </c>
      <c r="B87" s="2" t="s">
        <v>89</v>
      </c>
      <c r="C87" s="4">
        <v>2271.49</v>
      </c>
    </row>
    <row r="88" spans="1:3" s="1" customFormat="1" ht="15.75" customHeight="1">
      <c r="A88" s="19">
        <v>12</v>
      </c>
      <c r="B88" s="2" t="s">
        <v>90</v>
      </c>
      <c r="C88" s="6">
        <v>938.1</v>
      </c>
    </row>
    <row r="89" spans="1:3" s="1" customFormat="1" ht="15.75" customHeight="1">
      <c r="A89" s="19">
        <v>12</v>
      </c>
      <c r="B89" s="2" t="s">
        <v>151</v>
      </c>
      <c r="C89" s="6">
        <v>151.67</v>
      </c>
    </row>
    <row r="90" spans="1:7" s="1" customFormat="1" ht="15.75" customHeight="1">
      <c r="A90" s="19">
        <v>12</v>
      </c>
      <c r="B90" s="2" t="s">
        <v>153</v>
      </c>
      <c r="C90" s="6">
        <v>527.85</v>
      </c>
      <c r="F90" s="42"/>
      <c r="G90" s="41"/>
    </row>
    <row r="91" spans="1:3" s="1" customFormat="1" ht="15.75" customHeight="1">
      <c r="A91" s="19">
        <v>13</v>
      </c>
      <c r="B91" s="32" t="s">
        <v>136</v>
      </c>
      <c r="C91" s="7">
        <f>SUM(C92)</f>
        <v>20212.83</v>
      </c>
    </row>
    <row r="92" spans="1:7" s="1" customFormat="1" ht="15.75" customHeight="1">
      <c r="A92" s="19">
        <v>13</v>
      </c>
      <c r="B92" s="2" t="s">
        <v>99</v>
      </c>
      <c r="C92" s="4">
        <v>20212.83</v>
      </c>
      <c r="F92" s="42"/>
      <c r="G92" s="41"/>
    </row>
    <row r="93" spans="1:3" s="1" customFormat="1" ht="15.75" customHeight="1">
      <c r="A93" s="19">
        <v>14</v>
      </c>
      <c r="B93" s="32" t="s">
        <v>137</v>
      </c>
      <c r="C93" s="7">
        <f>SUM(C94:C95)</f>
        <v>5784.27</v>
      </c>
    </row>
    <row r="94" spans="1:3" s="1" customFormat="1" ht="15.75" customHeight="1">
      <c r="A94" s="19">
        <v>14</v>
      </c>
      <c r="B94" s="2" t="s">
        <v>37</v>
      </c>
      <c r="C94" s="6">
        <v>24.27</v>
      </c>
    </row>
    <row r="95" spans="1:7" s="1" customFormat="1" ht="15.75" customHeight="1">
      <c r="A95" s="19">
        <v>14</v>
      </c>
      <c r="B95" s="2" t="s">
        <v>87</v>
      </c>
      <c r="C95" s="4">
        <v>5760</v>
      </c>
      <c r="F95" s="42"/>
      <c r="G95" s="41"/>
    </row>
    <row r="96" spans="1:7" s="1" customFormat="1" ht="25.5" customHeight="1">
      <c r="A96" s="19">
        <v>15</v>
      </c>
      <c r="B96" s="33" t="s">
        <v>141</v>
      </c>
      <c r="C96" s="7">
        <f>SUM(C97:C98)</f>
        <v>2293</v>
      </c>
      <c r="F96" s="42"/>
      <c r="G96" s="41"/>
    </row>
    <row r="97" spans="1:3" s="1" customFormat="1" ht="15.75" customHeight="1">
      <c r="A97" s="19">
        <v>15</v>
      </c>
      <c r="B97" s="2" t="s">
        <v>94</v>
      </c>
      <c r="C97" s="6">
        <v>207</v>
      </c>
    </row>
    <row r="98" spans="1:3" s="1" customFormat="1" ht="15.75" customHeight="1">
      <c r="A98" s="19">
        <v>15</v>
      </c>
      <c r="B98" s="2" t="s">
        <v>107</v>
      </c>
      <c r="C98" s="4">
        <v>2086</v>
      </c>
    </row>
    <row r="99" spans="1:3" s="1" customFormat="1" ht="15.75" customHeight="1">
      <c r="A99" s="19">
        <v>16</v>
      </c>
      <c r="B99" s="33" t="s">
        <v>138</v>
      </c>
      <c r="C99" s="7">
        <f>SUM(C100)</f>
        <v>4186.5</v>
      </c>
    </row>
    <row r="100" spans="1:7" s="1" customFormat="1" ht="15.75" customHeight="1">
      <c r="A100" s="19">
        <v>16</v>
      </c>
      <c r="B100" s="2" t="s">
        <v>152</v>
      </c>
      <c r="C100" s="4">
        <v>4186.5</v>
      </c>
      <c r="F100" s="42"/>
      <c r="G100" s="41"/>
    </row>
    <row r="101" spans="1:7" s="1" customFormat="1" ht="15.75" customHeight="1">
      <c r="A101" s="19">
        <v>17</v>
      </c>
      <c r="B101" s="33" t="s">
        <v>139</v>
      </c>
      <c r="C101" s="7">
        <f>SUM(C102:C116)</f>
        <v>509595.22</v>
      </c>
      <c r="D101" s="37"/>
      <c r="E101" s="37"/>
      <c r="F101" s="42"/>
      <c r="G101" s="41"/>
    </row>
    <row r="102" spans="1:6" s="1" customFormat="1" ht="15.75" customHeight="1" hidden="1">
      <c r="A102" s="19">
        <v>17</v>
      </c>
      <c r="B102" s="2" t="s">
        <v>19</v>
      </c>
      <c r="C102" s="6">
        <v>172.94</v>
      </c>
      <c r="E102" s="14"/>
      <c r="F102" s="39"/>
    </row>
    <row r="103" spans="1:4" s="1" customFormat="1" ht="15.75" customHeight="1" hidden="1">
      <c r="A103" s="19">
        <v>17</v>
      </c>
      <c r="B103" s="2" t="s">
        <v>22</v>
      </c>
      <c r="C103" s="4">
        <v>2628</v>
      </c>
      <c r="D103" s="38"/>
    </row>
    <row r="104" spans="1:3" s="1" customFormat="1" ht="15.75" customHeight="1" hidden="1">
      <c r="A104" s="19">
        <v>17</v>
      </c>
      <c r="B104" s="2" t="s">
        <v>25</v>
      </c>
      <c r="C104" s="4">
        <v>3510.66</v>
      </c>
    </row>
    <row r="105" spans="1:3" s="1" customFormat="1" ht="15.75" customHeight="1" hidden="1">
      <c r="A105" s="19">
        <v>17</v>
      </c>
      <c r="B105" s="35" t="s">
        <v>26</v>
      </c>
      <c r="C105" s="36">
        <v>387389.4</v>
      </c>
    </row>
    <row r="106" spans="1:3" s="1" customFormat="1" ht="15.75" customHeight="1" hidden="1">
      <c r="A106" s="19">
        <v>17</v>
      </c>
      <c r="B106" s="2" t="s">
        <v>34</v>
      </c>
      <c r="C106" s="4">
        <v>6492.06</v>
      </c>
    </row>
    <row r="107" spans="1:3" s="1" customFormat="1" ht="15.75" customHeight="1" hidden="1">
      <c r="A107" s="19">
        <v>17</v>
      </c>
      <c r="B107" s="2" t="s">
        <v>35</v>
      </c>
      <c r="C107" s="4">
        <v>57950.48</v>
      </c>
    </row>
    <row r="108" spans="1:3" s="1" customFormat="1" ht="15.75" customHeight="1" hidden="1">
      <c r="A108" s="19">
        <v>17</v>
      </c>
      <c r="B108" s="2" t="s">
        <v>36</v>
      </c>
      <c r="C108" s="4">
        <v>9717.9</v>
      </c>
    </row>
    <row r="109" spans="1:3" s="1" customFormat="1" ht="15.75" customHeight="1" hidden="1">
      <c r="A109" s="19">
        <v>17</v>
      </c>
      <c r="B109" s="2" t="s">
        <v>38</v>
      </c>
      <c r="C109" s="4">
        <v>3010.17</v>
      </c>
    </row>
    <row r="110" spans="1:3" s="1" customFormat="1" ht="15.75" customHeight="1" hidden="1">
      <c r="A110" s="19">
        <v>17</v>
      </c>
      <c r="B110" s="2" t="s">
        <v>42</v>
      </c>
      <c r="C110" s="4">
        <v>15026.11</v>
      </c>
    </row>
    <row r="111" spans="1:3" s="1" customFormat="1" ht="15.75" customHeight="1" hidden="1">
      <c r="A111" s="19">
        <v>17</v>
      </c>
      <c r="B111" s="2" t="s">
        <v>50</v>
      </c>
      <c r="C111" s="4">
        <v>2672.89</v>
      </c>
    </row>
    <row r="112" spans="1:3" s="1" customFormat="1" ht="15.75" customHeight="1" hidden="1">
      <c r="A112" s="19">
        <v>17</v>
      </c>
      <c r="B112" s="2" t="s">
        <v>51</v>
      </c>
      <c r="C112" s="4">
        <v>18452</v>
      </c>
    </row>
    <row r="113" spans="1:3" s="1" customFormat="1" ht="15.75" customHeight="1" hidden="1">
      <c r="A113" s="19">
        <v>17</v>
      </c>
      <c r="B113" s="2" t="s">
        <v>66</v>
      </c>
      <c r="C113" s="6">
        <v>107.61</v>
      </c>
    </row>
    <row r="114" spans="1:3" s="1" customFormat="1" ht="15.75" customHeight="1" hidden="1">
      <c r="A114" s="19">
        <v>17</v>
      </c>
      <c r="B114" s="2" t="s">
        <v>71</v>
      </c>
      <c r="C114" s="6">
        <v>127.43</v>
      </c>
    </row>
    <row r="115" spans="1:3" s="1" customFormat="1" ht="15.75" customHeight="1" hidden="1">
      <c r="A115" s="19">
        <v>17</v>
      </c>
      <c r="B115" s="2" t="s">
        <v>96</v>
      </c>
      <c r="C115" s="6">
        <v>97.09</v>
      </c>
    </row>
    <row r="116" spans="1:3" s="1" customFormat="1" ht="15.75" customHeight="1" hidden="1">
      <c r="A116" s="19">
        <v>17</v>
      </c>
      <c r="B116" s="2" t="s">
        <v>98</v>
      </c>
      <c r="C116" s="4">
        <v>2240.48</v>
      </c>
    </row>
    <row r="117" spans="1:7" s="1" customFormat="1" ht="276.75" customHeight="1">
      <c r="A117" s="19">
        <v>18</v>
      </c>
      <c r="B117" s="52" t="s">
        <v>154</v>
      </c>
      <c r="C117" s="53">
        <f>SUM(C118:C148)</f>
        <v>619961.1800000004</v>
      </c>
      <c r="F117" s="42"/>
      <c r="G117" s="41"/>
    </row>
    <row r="118" spans="1:7" s="1" customFormat="1" ht="15.75" customHeight="1" hidden="1">
      <c r="A118" s="19">
        <v>18</v>
      </c>
      <c r="B118" s="2" t="s">
        <v>20</v>
      </c>
      <c r="C118" s="6">
        <v>710.81</v>
      </c>
      <c r="F118" s="42"/>
      <c r="G118" s="41"/>
    </row>
    <row r="119" spans="1:7" s="1" customFormat="1" ht="15.75" customHeight="1" hidden="1">
      <c r="A119" s="19">
        <v>18</v>
      </c>
      <c r="B119" s="2" t="s">
        <v>21</v>
      </c>
      <c r="C119" s="6">
        <v>301.44</v>
      </c>
      <c r="F119" s="43"/>
      <c r="G119" s="43"/>
    </row>
    <row r="120" spans="1:9" s="1" customFormat="1" ht="15.75" customHeight="1" hidden="1">
      <c r="A120" s="19">
        <v>18</v>
      </c>
      <c r="B120" s="35" t="s">
        <v>26</v>
      </c>
      <c r="C120" s="36">
        <v>387389.4</v>
      </c>
      <c r="D120" s="40"/>
      <c r="H120" s="14"/>
      <c r="I120" s="37"/>
    </row>
    <row r="121" spans="1:3" s="1" customFormat="1" ht="15.75" customHeight="1" hidden="1">
      <c r="A121" s="19">
        <v>18</v>
      </c>
      <c r="B121" s="2" t="s">
        <v>27</v>
      </c>
      <c r="C121" s="4">
        <v>51321.34</v>
      </c>
    </row>
    <row r="122" spans="1:3" s="1" customFormat="1" ht="15.75" customHeight="1" hidden="1">
      <c r="A122" s="19">
        <v>18</v>
      </c>
      <c r="B122" s="2" t="s">
        <v>28</v>
      </c>
      <c r="C122" s="4">
        <v>3691.21</v>
      </c>
    </row>
    <row r="123" spans="1:3" s="1" customFormat="1" ht="15.75" customHeight="1" hidden="1">
      <c r="A123" s="19">
        <v>18</v>
      </c>
      <c r="B123" s="2" t="s">
        <v>32</v>
      </c>
      <c r="C123" s="4">
        <v>6596.72</v>
      </c>
    </row>
    <row r="124" spans="1:3" s="1" customFormat="1" ht="15.75" customHeight="1" hidden="1">
      <c r="A124" s="19">
        <v>18</v>
      </c>
      <c r="B124" s="2" t="s">
        <v>40</v>
      </c>
      <c r="C124" s="4">
        <v>102529.86</v>
      </c>
    </row>
    <row r="125" spans="1:3" s="1" customFormat="1" ht="15.75" customHeight="1" hidden="1">
      <c r="A125" s="19">
        <v>18</v>
      </c>
      <c r="B125" s="2" t="s">
        <v>44</v>
      </c>
      <c r="C125" s="4">
        <v>1417.66</v>
      </c>
    </row>
    <row r="126" spans="1:3" s="1" customFormat="1" ht="15.75" customHeight="1" hidden="1">
      <c r="A126" s="19">
        <v>18</v>
      </c>
      <c r="B126" s="2" t="s">
        <v>49</v>
      </c>
      <c r="C126" s="4">
        <v>5778.28</v>
      </c>
    </row>
    <row r="127" spans="1:3" s="1" customFormat="1" ht="30.75" customHeight="1" hidden="1">
      <c r="A127" s="19">
        <v>18</v>
      </c>
      <c r="B127" s="2" t="s">
        <v>52</v>
      </c>
      <c r="C127" s="6">
        <v>484.42</v>
      </c>
    </row>
    <row r="128" spans="1:3" s="1" customFormat="1" ht="15.75" customHeight="1" hidden="1">
      <c r="A128" s="19">
        <v>18</v>
      </c>
      <c r="B128" s="2" t="s">
        <v>53</v>
      </c>
      <c r="C128" s="4">
        <v>4247.71</v>
      </c>
    </row>
    <row r="129" spans="1:3" s="1" customFormat="1" ht="15.75" customHeight="1" hidden="1">
      <c r="A129" s="19">
        <v>18</v>
      </c>
      <c r="B129" s="2" t="s">
        <v>56</v>
      </c>
      <c r="C129" s="6">
        <v>127.43</v>
      </c>
    </row>
    <row r="130" spans="1:3" s="1" customFormat="1" ht="15.75" customHeight="1" hidden="1">
      <c r="A130" s="19">
        <v>18</v>
      </c>
      <c r="B130" s="2" t="s">
        <v>59</v>
      </c>
      <c r="C130" s="6">
        <v>134.04</v>
      </c>
    </row>
    <row r="131" spans="1:3" s="1" customFormat="1" ht="15.75" customHeight="1" hidden="1">
      <c r="A131" s="19">
        <v>18</v>
      </c>
      <c r="B131" s="2" t="s">
        <v>62</v>
      </c>
      <c r="C131" s="6">
        <v>214.41</v>
      </c>
    </row>
    <row r="132" spans="1:3" s="1" customFormat="1" ht="15.75" customHeight="1" hidden="1">
      <c r="A132" s="19">
        <v>18</v>
      </c>
      <c r="B132" s="2" t="s">
        <v>64</v>
      </c>
      <c r="C132" s="6">
        <v>750.76</v>
      </c>
    </row>
    <row r="133" spans="1:3" s="1" customFormat="1" ht="15.75" customHeight="1" hidden="1">
      <c r="A133" s="19">
        <v>18</v>
      </c>
      <c r="B133" s="2" t="s">
        <v>67</v>
      </c>
      <c r="C133" s="6">
        <v>570.41</v>
      </c>
    </row>
    <row r="134" spans="1:3" s="1" customFormat="1" ht="15.75" customHeight="1" hidden="1">
      <c r="A134" s="19">
        <v>18</v>
      </c>
      <c r="B134" s="2" t="s">
        <v>69</v>
      </c>
      <c r="C134" s="4">
        <v>1493.27</v>
      </c>
    </row>
    <row r="135" spans="1:3" s="1" customFormat="1" ht="15.75" customHeight="1" hidden="1">
      <c r="A135" s="19">
        <v>18</v>
      </c>
      <c r="B135" s="2" t="s">
        <v>73</v>
      </c>
      <c r="C135" s="6">
        <v>763.52</v>
      </c>
    </row>
    <row r="136" spans="1:3" s="1" customFormat="1" ht="15.75" customHeight="1" hidden="1">
      <c r="A136" s="19">
        <v>18</v>
      </c>
      <c r="B136" s="2" t="s">
        <v>77</v>
      </c>
      <c r="C136" s="6">
        <v>33.61</v>
      </c>
    </row>
    <row r="137" spans="1:3" s="1" customFormat="1" ht="15.75" customHeight="1" hidden="1">
      <c r="A137" s="19">
        <v>18</v>
      </c>
      <c r="B137" s="2" t="s">
        <v>84</v>
      </c>
      <c r="C137" s="4">
        <v>4490.45</v>
      </c>
    </row>
    <row r="138" spans="1:3" s="1" customFormat="1" ht="15.75" customHeight="1" hidden="1">
      <c r="A138" s="19">
        <v>18</v>
      </c>
      <c r="B138" s="2" t="s">
        <v>100</v>
      </c>
      <c r="C138" s="6">
        <v>23.06</v>
      </c>
    </row>
    <row r="139" spans="1:3" s="1" customFormat="1" ht="15.75" customHeight="1" hidden="1">
      <c r="A139" s="19">
        <v>18</v>
      </c>
      <c r="B139" s="2" t="s">
        <v>101</v>
      </c>
      <c r="C139" s="4">
        <v>1092.27</v>
      </c>
    </row>
    <row r="140" spans="1:3" s="1" customFormat="1" ht="15.75" customHeight="1" hidden="1">
      <c r="A140" s="19">
        <v>18</v>
      </c>
      <c r="B140" s="2" t="s">
        <v>102</v>
      </c>
      <c r="C140" s="6">
        <v>52.19</v>
      </c>
    </row>
    <row r="141" spans="1:3" s="1" customFormat="1" ht="15.75" customHeight="1" hidden="1">
      <c r="A141" s="19">
        <v>18</v>
      </c>
      <c r="B141" s="2" t="s">
        <v>105</v>
      </c>
      <c r="C141" s="6">
        <v>12.2</v>
      </c>
    </row>
    <row r="142" spans="1:3" s="1" customFormat="1" ht="15.75" customHeight="1" hidden="1">
      <c r="A142" s="19">
        <v>18</v>
      </c>
      <c r="B142" s="2" t="s">
        <v>108</v>
      </c>
      <c r="C142" s="4">
        <v>7881.27</v>
      </c>
    </row>
    <row r="143" spans="1:3" s="1" customFormat="1" ht="15.75" customHeight="1" hidden="1">
      <c r="A143" s="19">
        <v>18</v>
      </c>
      <c r="B143" s="2" t="s">
        <v>109</v>
      </c>
      <c r="C143" s="6">
        <v>988.79</v>
      </c>
    </row>
    <row r="144" spans="1:3" s="1" customFormat="1" ht="15.75" customHeight="1" hidden="1">
      <c r="A144" s="19">
        <v>18</v>
      </c>
      <c r="B144" s="2" t="s">
        <v>110</v>
      </c>
      <c r="C144" s="4">
        <v>1384.89</v>
      </c>
    </row>
    <row r="145" spans="1:3" s="1" customFormat="1" ht="15.75" customHeight="1" hidden="1">
      <c r="A145" s="19">
        <v>18</v>
      </c>
      <c r="B145" s="2" t="s">
        <v>111</v>
      </c>
      <c r="C145" s="4">
        <v>14128.53</v>
      </c>
    </row>
    <row r="146" spans="1:3" s="1" customFormat="1" ht="15.75" customHeight="1" hidden="1">
      <c r="A146" s="19">
        <v>18</v>
      </c>
      <c r="B146" s="2" t="s">
        <v>112</v>
      </c>
      <c r="C146" s="4">
        <v>15137.74</v>
      </c>
    </row>
    <row r="147" spans="1:3" s="1" customFormat="1" ht="15.75" customHeight="1" hidden="1">
      <c r="A147" s="19">
        <v>18</v>
      </c>
      <c r="B147" s="2" t="s">
        <v>112</v>
      </c>
      <c r="C147" s="4">
        <v>3604.31</v>
      </c>
    </row>
    <row r="148" spans="1:3" s="1" customFormat="1" ht="15.75" customHeight="1" hidden="1">
      <c r="A148" s="19">
        <v>18</v>
      </c>
      <c r="B148" s="2" t="s">
        <v>114</v>
      </c>
      <c r="C148" s="4">
        <v>2609.18</v>
      </c>
    </row>
    <row r="149" spans="1:3" s="1" customFormat="1" ht="15.75" customHeight="1">
      <c r="A149" s="19">
        <v>20</v>
      </c>
      <c r="B149" s="34" t="s">
        <v>30</v>
      </c>
      <c r="C149" s="49">
        <f>SUM(C150:C151)</f>
        <v>498095.64</v>
      </c>
    </row>
    <row r="150" spans="1:3" s="1" customFormat="1" ht="15.75" customHeight="1" hidden="1">
      <c r="A150" s="19">
        <v>21</v>
      </c>
      <c r="B150" s="2" t="s">
        <v>30</v>
      </c>
      <c r="C150" s="4">
        <v>463535.64</v>
      </c>
    </row>
    <row r="151" spans="1:3" s="1" customFormat="1" ht="15.75" customHeight="1" hidden="1">
      <c r="A151" s="19">
        <v>21</v>
      </c>
      <c r="B151" s="2" t="s">
        <v>92</v>
      </c>
      <c r="C151" s="4">
        <v>34560</v>
      </c>
    </row>
    <row r="152" spans="1:8" s="1" customFormat="1" ht="15.75" customHeight="1" hidden="1">
      <c r="A152" s="19">
        <v>22</v>
      </c>
      <c r="B152" s="34" t="s">
        <v>23</v>
      </c>
      <c r="C152" s="50">
        <v>401521.51</v>
      </c>
      <c r="F152" s="14"/>
      <c r="H152" s="14"/>
    </row>
    <row r="153" spans="1:3" s="1" customFormat="1" ht="15.75" customHeight="1">
      <c r="A153" s="19">
        <v>23</v>
      </c>
      <c r="B153" s="34" t="s">
        <v>57</v>
      </c>
      <c r="C153" s="50">
        <v>26356.31</v>
      </c>
    </row>
    <row r="154" spans="1:3" s="1" customFormat="1" ht="15.75" customHeight="1">
      <c r="A154" s="19">
        <v>24</v>
      </c>
      <c r="B154" s="34" t="s">
        <v>55</v>
      </c>
      <c r="C154" s="50">
        <v>13776.74</v>
      </c>
    </row>
    <row r="155" spans="1:3" s="1" customFormat="1" ht="15.75" customHeight="1">
      <c r="A155" s="19">
        <v>25</v>
      </c>
      <c r="B155" s="34" t="s">
        <v>122</v>
      </c>
      <c r="C155" s="50">
        <f>SUM(C156:C161)</f>
        <v>1320.53</v>
      </c>
    </row>
    <row r="156" spans="1:3" s="1" customFormat="1" ht="15.75" customHeight="1" hidden="1">
      <c r="A156" s="19">
        <v>25</v>
      </c>
      <c r="B156" s="2" t="s">
        <v>39</v>
      </c>
      <c r="C156" s="6">
        <v>18.21</v>
      </c>
    </row>
    <row r="157" spans="1:3" s="1" customFormat="1" ht="15.75" customHeight="1" hidden="1">
      <c r="A157" s="19">
        <v>25</v>
      </c>
      <c r="B157" s="2" t="s">
        <v>41</v>
      </c>
      <c r="C157" s="6">
        <v>962.47</v>
      </c>
    </row>
    <row r="158" spans="1:3" s="1" customFormat="1" ht="15.75" customHeight="1" hidden="1">
      <c r="A158" s="19">
        <v>25</v>
      </c>
      <c r="B158" s="2" t="s">
        <v>45</v>
      </c>
      <c r="C158" s="6">
        <v>145.64</v>
      </c>
    </row>
    <row r="159" spans="1:3" s="1" customFormat="1" ht="15.75" customHeight="1" hidden="1">
      <c r="A159" s="19">
        <v>25</v>
      </c>
      <c r="B159" s="2" t="s">
        <v>48</v>
      </c>
      <c r="C159" s="6">
        <v>121.37</v>
      </c>
    </row>
    <row r="160" spans="1:3" s="1" customFormat="1" ht="15.75" customHeight="1" hidden="1">
      <c r="A160" s="19">
        <v>25</v>
      </c>
      <c r="B160" s="2" t="s">
        <v>54</v>
      </c>
      <c r="C160" s="6">
        <v>48.54</v>
      </c>
    </row>
    <row r="161" spans="1:3" s="1" customFormat="1" ht="15.75" customHeight="1" hidden="1">
      <c r="A161" s="19">
        <v>25</v>
      </c>
      <c r="B161" s="2" t="s">
        <v>86</v>
      </c>
      <c r="C161" s="6">
        <v>24.3</v>
      </c>
    </row>
    <row r="162" spans="1:3" ht="18.75" customHeight="1">
      <c r="A162" s="20" t="s">
        <v>115</v>
      </c>
      <c r="B162" s="8" t="s">
        <v>116</v>
      </c>
      <c r="C162" s="51">
        <f>G23</f>
        <v>399916.5199999995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2019-03-22T11:43:53Z</cp:lastPrinted>
  <dcterms:created xsi:type="dcterms:W3CDTF">2019-03-12T08:30:46Z</dcterms:created>
  <dcterms:modified xsi:type="dcterms:W3CDTF">2019-03-22T11:45:11Z</dcterms:modified>
  <cp:category/>
  <cp:version/>
  <cp:contentType/>
  <cp:contentStatus/>
  <cp:revision>1</cp:revision>
</cp:coreProperties>
</file>