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23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<sst xmlns="http://schemas.openxmlformats.org/spreadsheetml/2006/main" count="137" uniqueCount="131">
  <si>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</si>
  <si>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</si>
  <si>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</si>
  <si>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</si>
  <si>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141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</si>
  <si>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</si>
  <si>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</si>
  <si>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</si>
  <si>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</si>
  <si>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</si>
  <si>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</si>
  <si>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</si>
  <si>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</si>
  <si>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</si>
  <si>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</si>
  <si>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</si>
  <si>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</si>
  <si>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</si>
  <si>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</si>
  <si>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</si>
  <si>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</si>
  <si>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</si>
  <si>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</si>
  <si>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</si>
  <si>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</si>
  <si>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</si>
  <si>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</si>
  <si>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</si>
  <si>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</si>
  <si>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</si>
  <si>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</si>
  <si>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</si>
  <si>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</si>
  <si>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</si>
  <si>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</si>
  <si>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</si>
  <si>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</si>
  <si>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</si>
  <si>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</si>
  <si>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</si>
  <si>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</si>
  <si>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</si>
  <si>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</si>
  <si>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</si>
  <si>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</si>
  <si>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</si>
  <si>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</si>
  <si>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</si>
  <si>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</si>
  <si>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фотовала</t>
  </si>
  <si>
    <t>Установка светильников</t>
  </si>
  <si>
    <t>Трансполртная услуга</t>
  </si>
  <si>
    <t>Работа автокрана</t>
  </si>
  <si>
    <t>Ремонт панельных швов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</si>
  <si>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</si>
  <si>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</si>
  <si>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</si>
  <si>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Утепление подвала и теплоузла</t>
  </si>
  <si>
    <t>Установка эл. автоматов</t>
  </si>
  <si>
    <t>Почта, реклама</t>
  </si>
  <si>
    <t>Ремонт трубы элеваторного узла</t>
  </si>
  <si>
    <t>Замена крана для набора воды</t>
  </si>
  <si>
    <t>Замена кранов ХВС</t>
  </si>
  <si>
    <t>Комп.оборудование</t>
  </si>
  <si>
    <t>Ремонт бензокосы</t>
  </si>
  <si>
    <t>Аварийные работы</t>
  </si>
  <si>
    <t>Генерация квалифицированного сертификата ключа проверки электронной подписи</t>
  </si>
  <si>
    <t>Спецодежда</t>
  </si>
  <si>
    <t>Замена ламп освещения</t>
  </si>
  <si>
    <t>Ремонт вентканалов</t>
  </si>
  <si>
    <t>Электронная отчетность</t>
  </si>
  <si>
    <t>Страхование автомобиля</t>
  </si>
  <si>
    <t>Техобслуживание автомобиля</t>
  </si>
  <si>
    <t>Услуги транспортной экспедиции</t>
  </si>
  <si>
    <t>Доставка песка</t>
  </si>
  <si>
    <t>Штраф ГИБДД</t>
  </si>
  <si>
    <t>Диагностика адаптера сети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</si>
  <si>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</si>
  <si>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</si>
  <si>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</si>
  <si>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</si>
  <si>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</si>
  <si>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Ремонт лежака отопления</t>
  </si>
  <si>
    <t>Ремонт инструмента</t>
  </si>
  <si>
    <t>Изгтовление ключей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</si>
  <si>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</si>
  <si>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</si>
  <si>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</si>
  <si>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</si>
  <si>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</si>
  <si>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</si>
  <si>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Техническое обслуживание ВДГО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</si>
  <si>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</si>
  <si>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</si>
  <si>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</si>
  <si>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</si>
  <si>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</si>
  <si>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</si>
  <si>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</si>
  <si>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</si>
  <si>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</si>
  <si>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управляющей компанией </t>
  </si>
  <si>
    <t>Задолженность по неплаттельщикам на 31.12.2018</t>
  </si>
  <si>
    <t>Содержание и текущий ремонт общедомового имущества</t>
  </si>
  <si>
    <t xml:space="preserve">Печать и доставка квитанций за капитальный ремонт 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</si>
  <si>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</si>
  <si>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</si>
  <si>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</si>
  <si>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</si>
  <si>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</si>
  <si>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</si>
  <si>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</si>
  <si>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</si>
  <si>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</si>
  <si>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</si>
  <si>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</si>
  <si>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</si>
  <si>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</si>
  <si>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</si>
  <si>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</si>
  <si>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</si>
  <si>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</si>
  <si>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</si>
  <si>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</si>
  <si>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</si>
  <si>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</si>
  <si>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</si>
  <si>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Замена  плавких вставок</t>
  </si>
  <si>
    <t>Ремонт отмостки</t>
  </si>
  <si>
    <t>Ремонт системы водоотведения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</si>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</sst>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1" fillId="4" borderId="1" xfId="0" applyNumberFormat="1" applyFont="1" applyFill="1" applyAlignment="1">
      <alignment horizontal="left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0" fontId="3" fillId="6" borderId="2" xfId="0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left" wrapText="1"/>
    </xf>
    <xf numFmtId="0" fontId="6" fillId="3" borderId="1" xfId="0" applyFont="1" applyFill="1" applyAlignment="1">
      <alignment horizontal="left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0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NumberFormat="1" applyFont="1" applyAlignment="1">
      <alignment horizontal="righ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4" fontId="3" fillId="6" borderId="1" xfId="0" applyNumberFormat="1" applyFont="1" applyFill="1" applyBorder="1" applyAlignment="1">
      <alignment wrapText="1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2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2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35"/>
  <sheetViews>
    <sheetView tabSelected="1" workbookViewId="0" topLeftCell="B3">
      <selection activeCell="D3" sqref="D1:G16384"/>
    </sheetView>
  </sheetViews>
  <sheetFormatPr defaultColWidth="9.33203125" defaultRowHeight="11.25"/>
  <cols>
    <col min="1" max="1" width="11.5" style="42" hidden="1" customWidth="1"/>
    <col min="2" max="2" width="90" style="1" customWidth="1"/>
    <col min="3" max="3" width="24.66015625" style="1" customWidth="1"/>
    <col min="4" max="4" width="14.16015625" style="0" customWidth="1"/>
    <col min="5" max="5" width="23" style="0" customWidth="1"/>
    <col min="6" max="6" width="20.16015625" style="0" customWidth="1"/>
    <col min="7" max="7" width="14.33203125" style="0" customWidth="1"/>
    <col min="8" max="8" width="10.66015625" style="0" customWidth="1"/>
    <col min="9" max="9" width="15" style="0" customWidth="1"/>
    <col min="10" max="16384" width="10.66015625" style="0" customWidth="1"/>
  </cols>
  <sheetData>
    <row r="2" spans="1:3" s="1" customFormat="1" ht="18.75" customHeight="1">
      <c r="A2" s="59" t="s">
        <v>0</v>
      </c>
      <c r="B2" s="59"/>
      <c r="C2" s="59"/>
    </row>
    <row r="3" spans="1:3" s="1" customFormat="1" ht="18.75" customHeight="1">
      <c r="A3" s="59" t="s">
        <v>1</v>
      </c>
      <c r="B3" s="59"/>
      <c r="C3" s="59"/>
    </row>
    <row r="4" spans="1:3" s="1" customFormat="1" ht="15.75" customHeight="1">
      <c r="A4" s="60" t="s">
        <v>2</v>
      </c>
      <c r="B4" s="60"/>
      <c r="C4" s="60"/>
    </row>
    <row r="5" spans="1:3" s="1" customFormat="1" ht="30.75" customHeight="1">
      <c r="A5" s="60" t="s">
        <v>3</v>
      </c>
      <c r="B5" s="60"/>
      <c r="C5" s="60"/>
    </row>
    <row r="6" ht="18.75" customHeight="1"/>
    <row r="7" spans="1:3" s="1" customFormat="1" ht="18.75" customHeight="1">
      <c r="A7" s="54" t="s">
        <v>4</v>
      </c>
      <c r="B7" s="54"/>
      <c r="C7" s="54"/>
    </row>
    <row r="9" spans="1:3" s="1" customFormat="1" ht="15.75" customHeight="1">
      <c r="A9" s="10"/>
      <c r="B9" s="55" t="s">
        <v>5</v>
      </c>
      <c r="C9" s="56"/>
    </row>
    <row r="10" spans="1:3" s="1" customFormat="1" ht="15.75" customHeight="1">
      <c r="A10" s="29"/>
      <c r="B10" s="2" t="s">
        <v>6</v>
      </c>
      <c r="C10" s="3">
        <v>5</v>
      </c>
    </row>
    <row r="11" spans="1:3" s="1" customFormat="1" ht="15.75" customHeight="1">
      <c r="A11" s="29"/>
      <c r="B11" s="2" t="s">
        <v>7</v>
      </c>
      <c r="C11" s="3">
        <v>3</v>
      </c>
    </row>
    <row r="12" spans="1:3" s="1" customFormat="1" ht="15.75" customHeight="1">
      <c r="A12" s="29"/>
      <c r="B12" s="2" t="s">
        <v>8</v>
      </c>
      <c r="C12" s="3">
        <v>59</v>
      </c>
    </row>
    <row r="13" spans="1:3" s="1" customFormat="1" ht="15.75" customHeight="1">
      <c r="A13" s="29"/>
      <c r="B13" s="2" t="s">
        <v>9</v>
      </c>
      <c r="C13" s="4">
        <v>4233.5</v>
      </c>
    </row>
    <row r="14" spans="1:3" s="1" customFormat="1" ht="15.75" customHeight="1">
      <c r="A14" s="11"/>
      <c r="B14" s="57" t="s">
        <v>10</v>
      </c>
      <c r="C14" s="58"/>
    </row>
    <row r="15" spans="1:3" s="1" customFormat="1" ht="15.75" customHeight="1">
      <c r="A15" s="29"/>
      <c r="B15" s="5" t="s">
        <v>102</v>
      </c>
      <c r="C15" s="22">
        <v>85120.72</v>
      </c>
    </row>
    <row r="16" spans="1:7" s="1" customFormat="1" ht="78.75" customHeight="1">
      <c r="A16" s="29"/>
      <c r="B16" s="5"/>
      <c r="C16" s="6"/>
      <c r="D16" s="13" t="s">
        <v>105</v>
      </c>
      <c r="E16" s="14" t="s">
        <v>15</v>
      </c>
      <c r="F16" s="14" t="s">
        <v>106</v>
      </c>
      <c r="G16" s="13" t="s">
        <v>107</v>
      </c>
    </row>
    <row r="17" spans="1:9" s="1" customFormat="1" ht="15.75" customHeight="1">
      <c r="A17" s="29"/>
      <c r="B17" s="2" t="s">
        <v>103</v>
      </c>
      <c r="C17" s="6">
        <v>538864</v>
      </c>
      <c r="D17" s="15">
        <v>78957.17</v>
      </c>
      <c r="E17" s="16">
        <v>532490.45</v>
      </c>
      <c r="F17" s="16">
        <f>C25</f>
        <v>481125.4099999999</v>
      </c>
      <c r="G17" s="16">
        <f>D17+E17-F17</f>
        <v>130322.21000000008</v>
      </c>
      <c r="I17" s="12"/>
    </row>
    <row r="18" spans="1:9" s="1" customFormat="1" ht="15.75" customHeight="1">
      <c r="A18" s="29">
        <v>22</v>
      </c>
      <c r="B18" s="2" t="s">
        <v>13</v>
      </c>
      <c r="C18" s="6">
        <v>19393.8</v>
      </c>
      <c r="D18" s="15">
        <v>2841.68</v>
      </c>
      <c r="E18" s="16">
        <v>19164.41</v>
      </c>
      <c r="F18" s="17">
        <f>C125</f>
        <v>33832.78</v>
      </c>
      <c r="G18" s="16">
        <f>D18+E18-F18</f>
        <v>-11826.689999999999</v>
      </c>
      <c r="I18" s="12"/>
    </row>
    <row r="19" spans="1:9" s="1" customFormat="1" ht="15.75" customHeight="1">
      <c r="A19" s="29">
        <v>23</v>
      </c>
      <c r="B19" s="2" t="s">
        <v>12</v>
      </c>
      <c r="C19" s="6">
        <v>3373.2</v>
      </c>
      <c r="D19" s="15">
        <v>494.26</v>
      </c>
      <c r="E19" s="16">
        <v>3333.3</v>
      </c>
      <c r="F19" s="18">
        <f>C126</f>
        <v>4087.45</v>
      </c>
      <c r="G19" s="16">
        <f>D19+E19-F19</f>
        <v>-259.8899999999994</v>
      </c>
      <c r="I19" s="12"/>
    </row>
    <row r="20" spans="1:9" s="1" customFormat="1" ht="15.75" customHeight="1">
      <c r="A20" s="29">
        <v>24</v>
      </c>
      <c r="B20" s="2" t="s">
        <v>11</v>
      </c>
      <c r="C20" s="6">
        <v>3373.2</v>
      </c>
      <c r="D20" s="19">
        <v>494.26</v>
      </c>
      <c r="E20" s="16">
        <v>3333.3</v>
      </c>
      <c r="F20" s="18">
        <f>C127</f>
        <v>2136.54</v>
      </c>
      <c r="G20" s="16">
        <f>D20+E20-F20</f>
        <v>1691.0200000000004</v>
      </c>
      <c r="I20" s="12"/>
    </row>
    <row r="21" spans="1:9" s="1" customFormat="1" ht="15.75" customHeight="1">
      <c r="A21" s="29">
        <v>25</v>
      </c>
      <c r="B21" s="2" t="s">
        <v>104</v>
      </c>
      <c r="C21" s="6">
        <v>3396</v>
      </c>
      <c r="D21" s="19">
        <v>497.6</v>
      </c>
      <c r="E21" s="16">
        <v>3355.84</v>
      </c>
      <c r="F21" s="18">
        <f>C128</f>
        <v>288.37000000000006</v>
      </c>
      <c r="G21" s="16">
        <f>D21+E21-F21</f>
        <v>3565.07</v>
      </c>
      <c r="I21" s="12"/>
    </row>
    <row r="22" spans="1:7" s="1" customFormat="1" ht="15.75" customHeight="1">
      <c r="A22" s="29"/>
      <c r="B22" s="5" t="s">
        <v>14</v>
      </c>
      <c r="C22" s="8">
        <f>SUM(C17:C21)</f>
        <v>568400.2</v>
      </c>
      <c r="D22" s="20">
        <f>SUM(D17:D21)</f>
        <v>83284.96999999999</v>
      </c>
      <c r="E22" s="21">
        <f>SUM(E17:E21)</f>
        <v>561677.3</v>
      </c>
      <c r="F22" s="21">
        <f>SUM(F17:F21)</f>
        <v>521470.54999999993</v>
      </c>
      <c r="G22" s="21">
        <f>SUM(G17:G21)</f>
        <v>123491.72000000009</v>
      </c>
    </row>
    <row r="23" spans="1:3" s="1" customFormat="1" ht="15.75" customHeight="1">
      <c r="A23" s="29"/>
      <c r="B23" s="5" t="s">
        <v>15</v>
      </c>
      <c r="C23" s="8">
        <v>561677.3</v>
      </c>
    </row>
    <row r="24" spans="1:4" s="1" customFormat="1" ht="15.75" customHeight="1">
      <c r="A24" s="11"/>
      <c r="B24" s="39" t="s">
        <v>16</v>
      </c>
      <c r="C24" s="51">
        <f>C25+C125+C126+C127+C128</f>
        <v>521470.54999999993</v>
      </c>
      <c r="D24" s="50"/>
    </row>
    <row r="25" spans="1:3" s="1" customFormat="1" ht="15.75" customHeight="1">
      <c r="A25" s="29"/>
      <c r="B25" s="5" t="s">
        <v>17</v>
      </c>
      <c r="C25" s="8">
        <f>C26+C50+C94</f>
        <v>481125.4099999999</v>
      </c>
    </row>
    <row r="26" spans="1:3" s="1" customFormat="1" ht="15.75" customHeight="1">
      <c r="A26" s="23">
        <v>1</v>
      </c>
      <c r="B26" s="24" t="s">
        <v>108</v>
      </c>
      <c r="C26" s="8">
        <f>C27+C33+C35+C38+C40+C44+C46</f>
        <v>317587.4199999999</v>
      </c>
    </row>
    <row r="27" spans="1:3" s="1" customFormat="1" ht="15.75" customHeight="1">
      <c r="A27" s="25">
        <v>1</v>
      </c>
      <c r="B27" s="26" t="s">
        <v>109</v>
      </c>
      <c r="C27" s="8">
        <f>SUM(C28:C32)</f>
        <v>114623.17999999998</v>
      </c>
    </row>
    <row r="28" spans="1:3" s="1" customFormat="1" ht="15.75" customHeight="1" hidden="1">
      <c r="A28" s="29">
        <v>1</v>
      </c>
      <c r="B28" s="2" t="s">
        <v>26</v>
      </c>
      <c r="C28" s="7">
        <v>157.14</v>
      </c>
    </row>
    <row r="29" spans="1:3" s="1" customFormat="1" ht="15.75" customHeight="1" hidden="1">
      <c r="A29" s="29">
        <v>1</v>
      </c>
      <c r="B29" s="2" t="s">
        <v>28</v>
      </c>
      <c r="C29" s="6">
        <v>114171.98</v>
      </c>
    </row>
    <row r="30" spans="1:3" s="1" customFormat="1" ht="15.75" customHeight="1" hidden="1">
      <c r="A30" s="29">
        <v>1</v>
      </c>
      <c r="B30" s="2" t="s">
        <v>84</v>
      </c>
      <c r="C30" s="7">
        <v>2.65</v>
      </c>
    </row>
    <row r="31" spans="1:3" s="1" customFormat="1" ht="15.75" customHeight="1" hidden="1">
      <c r="A31" s="29">
        <v>1</v>
      </c>
      <c r="B31" s="2" t="s">
        <v>89</v>
      </c>
      <c r="C31" s="7">
        <v>3.98</v>
      </c>
    </row>
    <row r="32" spans="1:3" s="1" customFormat="1" ht="15.75" customHeight="1" hidden="1">
      <c r="A32" s="29">
        <v>1</v>
      </c>
      <c r="B32" s="2" t="s">
        <v>98</v>
      </c>
      <c r="C32" s="7">
        <v>287.43</v>
      </c>
    </row>
    <row r="33" spans="1:3" s="1" customFormat="1" ht="15.75" customHeight="1">
      <c r="A33" s="25">
        <v>2</v>
      </c>
      <c r="B33" s="26" t="s">
        <v>110</v>
      </c>
      <c r="C33" s="8">
        <f>SUM(C34)</f>
        <v>99171.97</v>
      </c>
    </row>
    <row r="34" spans="1:3" s="1" customFormat="1" ht="15.75" customHeight="1" hidden="1">
      <c r="A34" s="28">
        <v>2</v>
      </c>
      <c r="B34" s="40" t="s">
        <v>28</v>
      </c>
      <c r="C34" s="6">
        <v>99171.97</v>
      </c>
    </row>
    <row r="35" spans="1:3" s="1" customFormat="1" ht="15.75" customHeight="1">
      <c r="A35" s="25">
        <v>3</v>
      </c>
      <c r="B35" s="26" t="s">
        <v>111</v>
      </c>
      <c r="C35" s="8">
        <f>SUM(C36:C37)</f>
        <v>943.5899999999999</v>
      </c>
    </row>
    <row r="36" spans="1:3" s="1" customFormat="1" ht="15.75" customHeight="1" hidden="1">
      <c r="A36" s="29">
        <v>3</v>
      </c>
      <c r="B36" s="2" t="s">
        <v>52</v>
      </c>
      <c r="C36" s="7">
        <v>585.79</v>
      </c>
    </row>
    <row r="37" spans="1:3" s="1" customFormat="1" ht="15.75" customHeight="1" hidden="1">
      <c r="A37" s="29">
        <v>3</v>
      </c>
      <c r="B37" s="2" t="s">
        <v>90</v>
      </c>
      <c r="C37" s="7">
        <v>357.8</v>
      </c>
    </row>
    <row r="38" spans="1:3" s="1" customFormat="1" ht="15.75" customHeight="1">
      <c r="A38" s="25">
        <v>4</v>
      </c>
      <c r="B38" s="26" t="s">
        <v>112</v>
      </c>
      <c r="C38" s="8">
        <f>SUM(C39)</f>
        <v>266.95</v>
      </c>
    </row>
    <row r="39" spans="1:5" s="1" customFormat="1" ht="15.75" customHeight="1" hidden="1">
      <c r="A39" s="29">
        <v>4</v>
      </c>
      <c r="B39" s="2" t="s">
        <v>74</v>
      </c>
      <c r="C39" s="46">
        <v>266.95</v>
      </c>
      <c r="E39" s="49"/>
    </row>
    <row r="40" spans="1:3" s="1" customFormat="1" ht="15.75" customHeight="1">
      <c r="A40" s="25">
        <v>5</v>
      </c>
      <c r="B40" s="27" t="s">
        <v>113</v>
      </c>
      <c r="C40" s="8">
        <f>SUM(C41:C43)</f>
        <v>15171.46</v>
      </c>
    </row>
    <row r="41" spans="1:3" s="1" customFormat="1" ht="15.75" customHeight="1" hidden="1">
      <c r="A41" s="29">
        <v>5</v>
      </c>
      <c r="B41" s="2" t="s">
        <v>28</v>
      </c>
      <c r="C41" s="6">
        <v>15000</v>
      </c>
    </row>
    <row r="42" spans="1:3" s="1" customFormat="1" ht="15.75" customHeight="1" hidden="1">
      <c r="A42" s="29">
        <v>5</v>
      </c>
      <c r="B42" s="2" t="s">
        <v>64</v>
      </c>
      <c r="C42" s="7">
        <v>75.15</v>
      </c>
    </row>
    <row r="43" spans="1:3" s="1" customFormat="1" ht="15.75" customHeight="1" hidden="1">
      <c r="A43" s="29">
        <v>5</v>
      </c>
      <c r="B43" s="2" t="s">
        <v>79</v>
      </c>
      <c r="C43" s="7">
        <v>96.31</v>
      </c>
    </row>
    <row r="44" spans="1:3" s="1" customFormat="1" ht="15.75" customHeight="1">
      <c r="A44" s="25">
        <v>6</v>
      </c>
      <c r="B44" s="27" t="s">
        <v>114</v>
      </c>
      <c r="C44" s="8">
        <f>SUM(C45)</f>
        <v>731.18</v>
      </c>
    </row>
    <row r="45" spans="1:5" s="1" customFormat="1" ht="15.75" customHeight="1" hidden="1">
      <c r="A45" s="25">
        <v>6</v>
      </c>
      <c r="B45" s="44" t="s">
        <v>114</v>
      </c>
      <c r="C45" s="7">
        <v>731.18</v>
      </c>
      <c r="E45" s="45"/>
    </row>
    <row r="46" spans="1:3" s="1" customFormat="1" ht="15.75" customHeight="1">
      <c r="A46" s="25">
        <v>7</v>
      </c>
      <c r="B46" s="26" t="s">
        <v>115</v>
      </c>
      <c r="C46" s="8">
        <f>SUM(C47:C49)</f>
        <v>86679.09</v>
      </c>
    </row>
    <row r="47" spans="1:3" s="1" customFormat="1" ht="15.75" customHeight="1" hidden="1">
      <c r="A47" s="29">
        <v>7</v>
      </c>
      <c r="B47" s="2" t="s">
        <v>31</v>
      </c>
      <c r="C47" s="6">
        <v>77167.51</v>
      </c>
    </row>
    <row r="48" spans="1:3" s="1" customFormat="1" ht="15.75" customHeight="1" hidden="1">
      <c r="A48" s="29">
        <v>7</v>
      </c>
      <c r="B48" s="2" t="s">
        <v>32</v>
      </c>
      <c r="C48" s="6">
        <v>9508.45</v>
      </c>
    </row>
    <row r="49" spans="1:3" s="1" customFormat="1" ht="15.75" customHeight="1" hidden="1">
      <c r="A49" s="29">
        <v>7</v>
      </c>
      <c r="B49" s="2" t="s">
        <v>56</v>
      </c>
      <c r="C49" s="7">
        <v>3.13</v>
      </c>
    </row>
    <row r="50" spans="1:3" s="1" customFormat="1" ht="15.75" customHeight="1">
      <c r="A50" s="29">
        <v>8</v>
      </c>
      <c r="B50" s="41" t="s">
        <v>116</v>
      </c>
      <c r="C50" s="8">
        <f>C51+C55+C72+C75+C78+C80</f>
        <v>112577.22</v>
      </c>
    </row>
    <row r="51" spans="1:3" s="1" customFormat="1" ht="15.75" customHeight="1">
      <c r="A51" s="29">
        <v>8</v>
      </c>
      <c r="B51" s="30" t="s">
        <v>117</v>
      </c>
      <c r="C51" s="8">
        <f>SUM(C52:C54)</f>
        <v>56522.17</v>
      </c>
    </row>
    <row r="52" spans="1:3" s="1" customFormat="1" ht="15.75" customHeight="1">
      <c r="A52" s="29">
        <v>8</v>
      </c>
      <c r="B52" s="48" t="s">
        <v>128</v>
      </c>
      <c r="C52" s="6">
        <v>13025.83</v>
      </c>
    </row>
    <row r="53" spans="1:3" s="1" customFormat="1" ht="15.75" customHeight="1">
      <c r="A53" s="29">
        <v>8</v>
      </c>
      <c r="B53" s="48" t="s">
        <v>53</v>
      </c>
      <c r="C53" s="6">
        <v>38183.53</v>
      </c>
    </row>
    <row r="54" spans="1:3" s="1" customFormat="1" ht="15.75" customHeight="1">
      <c r="A54" s="29">
        <v>8</v>
      </c>
      <c r="B54" s="48" t="s">
        <v>69</v>
      </c>
      <c r="C54" s="6">
        <v>5312.81</v>
      </c>
    </row>
    <row r="55" spans="1:3" s="1" customFormat="1" ht="15.75" customHeight="1">
      <c r="A55" s="29">
        <v>9</v>
      </c>
      <c r="B55" s="31" t="s">
        <v>118</v>
      </c>
      <c r="C55" s="8">
        <f>C56+C59+C63+C65</f>
        <v>20458.699999999997</v>
      </c>
    </row>
    <row r="56" spans="1:3" s="1" customFormat="1" ht="15.75" customHeight="1">
      <c r="A56" s="29">
        <v>9</v>
      </c>
      <c r="B56" s="32" t="s">
        <v>119</v>
      </c>
      <c r="C56" s="8">
        <f>SUM(C57:C58)</f>
        <v>8589.779999999999</v>
      </c>
    </row>
    <row r="57" spans="1:3" s="1" customFormat="1" ht="15.75" customHeight="1">
      <c r="A57" s="29">
        <v>9</v>
      </c>
      <c r="B57" s="2" t="s">
        <v>60</v>
      </c>
      <c r="C57" s="6">
        <v>5287.91</v>
      </c>
    </row>
    <row r="58" spans="1:3" s="1" customFormat="1" ht="15.75" customHeight="1">
      <c r="A58" s="29">
        <v>9</v>
      </c>
      <c r="B58" s="2" t="s">
        <v>82</v>
      </c>
      <c r="C58" s="6">
        <v>3301.87</v>
      </c>
    </row>
    <row r="59" spans="1:3" s="1" customFormat="1" ht="15.75" customHeight="1">
      <c r="A59" s="29">
        <v>10</v>
      </c>
      <c r="B59" s="33" t="s">
        <v>120</v>
      </c>
      <c r="C59" s="8">
        <f>SUM(C60:C62)</f>
        <v>452.47</v>
      </c>
    </row>
    <row r="60" spans="1:3" s="1" customFormat="1" ht="15.75" customHeight="1">
      <c r="A60" s="29">
        <v>10</v>
      </c>
      <c r="B60" s="2" t="s">
        <v>61</v>
      </c>
      <c r="C60" s="7">
        <v>212.89</v>
      </c>
    </row>
    <row r="61" spans="1:3" s="1" customFormat="1" ht="15.75" customHeight="1">
      <c r="A61" s="29">
        <v>10</v>
      </c>
      <c r="B61" s="2" t="s">
        <v>62</v>
      </c>
      <c r="C61" s="7">
        <v>206.1</v>
      </c>
    </row>
    <row r="62" spans="1:3" s="1" customFormat="1" ht="15.75" customHeight="1">
      <c r="A62" s="29">
        <v>10</v>
      </c>
      <c r="B62" s="2" t="s">
        <v>77</v>
      </c>
      <c r="C62" s="7">
        <v>33.48</v>
      </c>
    </row>
    <row r="63" spans="1:3" s="1" customFormat="1" ht="15.75" customHeight="1">
      <c r="A63" s="29">
        <v>11</v>
      </c>
      <c r="B63" s="34" t="s">
        <v>121</v>
      </c>
      <c r="C63" s="8">
        <f>SUM(C64)</f>
        <v>1644.16</v>
      </c>
    </row>
    <row r="64" spans="1:5" s="1" customFormat="1" ht="15.75" customHeight="1">
      <c r="A64" s="29">
        <v>11</v>
      </c>
      <c r="B64" s="2" t="s">
        <v>129</v>
      </c>
      <c r="C64" s="7">
        <v>1644.16</v>
      </c>
      <c r="E64" s="12"/>
    </row>
    <row r="65" spans="1:3" s="1" customFormat="1" ht="15.75" customHeight="1">
      <c r="A65" s="29">
        <v>12</v>
      </c>
      <c r="B65" s="34" t="s">
        <v>122</v>
      </c>
      <c r="C65" s="8">
        <f>SUM(C66:C71)</f>
        <v>9772.289999999999</v>
      </c>
    </row>
    <row r="66" spans="1:3" s="1" customFormat="1" ht="15.75" customHeight="1">
      <c r="A66" s="29">
        <v>12</v>
      </c>
      <c r="B66" s="2" t="s">
        <v>50</v>
      </c>
      <c r="C66" s="7">
        <v>418.03</v>
      </c>
    </row>
    <row r="67" spans="1:3" s="1" customFormat="1" ht="30.75" customHeight="1">
      <c r="A67" s="29">
        <v>12</v>
      </c>
      <c r="B67" s="2" t="s">
        <v>55</v>
      </c>
      <c r="C67" s="7">
        <v>1.27</v>
      </c>
    </row>
    <row r="68" spans="1:3" s="1" customFormat="1" ht="15.75" customHeight="1">
      <c r="A68" s="29">
        <v>12</v>
      </c>
      <c r="B68" s="2" t="s">
        <v>127</v>
      </c>
      <c r="C68" s="7">
        <v>289.95</v>
      </c>
    </row>
    <row r="69" spans="1:3" s="1" customFormat="1" ht="15.75" customHeight="1">
      <c r="A69" s="29">
        <v>12</v>
      </c>
      <c r="B69" s="2" t="s">
        <v>58</v>
      </c>
      <c r="C69" s="6">
        <v>7002.4</v>
      </c>
    </row>
    <row r="70" spans="1:3" s="1" customFormat="1" ht="15.75" customHeight="1">
      <c r="A70" s="29">
        <v>12</v>
      </c>
      <c r="B70" s="2" t="s">
        <v>68</v>
      </c>
      <c r="C70" s="7">
        <v>998.64</v>
      </c>
    </row>
    <row r="71" spans="1:3" s="1" customFormat="1" ht="15.75" customHeight="1">
      <c r="A71" s="29">
        <v>12</v>
      </c>
      <c r="B71" s="2" t="s">
        <v>76</v>
      </c>
      <c r="C71" s="6">
        <v>1062</v>
      </c>
    </row>
    <row r="72" spans="1:3" s="1" customFormat="1" ht="15.75" customHeight="1">
      <c r="A72" s="29">
        <v>13</v>
      </c>
      <c r="B72" s="35" t="s">
        <v>123</v>
      </c>
      <c r="C72" s="8">
        <f>SUM(C73:C74)</f>
        <v>6163.05</v>
      </c>
    </row>
    <row r="73" spans="1:3" s="1" customFormat="1" ht="15.75" customHeight="1">
      <c r="A73" s="29">
        <v>13</v>
      </c>
      <c r="B73" s="2" t="s">
        <v>20</v>
      </c>
      <c r="C73" s="6">
        <v>6139.12</v>
      </c>
    </row>
    <row r="74" spans="1:3" s="1" customFormat="1" ht="15.75" customHeight="1">
      <c r="A74" s="29">
        <v>13</v>
      </c>
      <c r="B74" s="2" t="s">
        <v>91</v>
      </c>
      <c r="C74" s="7">
        <v>23.93</v>
      </c>
    </row>
    <row r="75" spans="1:3" s="1" customFormat="1" ht="15.75" customHeight="1">
      <c r="A75" s="29">
        <v>14</v>
      </c>
      <c r="B75" s="35" t="s">
        <v>124</v>
      </c>
      <c r="C75" s="8">
        <f>SUM(C76:C77)</f>
        <v>1421.3</v>
      </c>
    </row>
    <row r="76" spans="1:3" s="1" customFormat="1" ht="15.75" customHeight="1">
      <c r="A76" s="29">
        <v>14</v>
      </c>
      <c r="B76" s="2" t="s">
        <v>37</v>
      </c>
      <c r="C76" s="7">
        <v>5.3</v>
      </c>
    </row>
    <row r="77" spans="1:3" s="1" customFormat="1" ht="15.75" customHeight="1">
      <c r="A77" s="29">
        <v>14</v>
      </c>
      <c r="B77" s="2" t="s">
        <v>81</v>
      </c>
      <c r="C77" s="6">
        <v>1416</v>
      </c>
    </row>
    <row r="78" spans="1:3" s="1" customFormat="1" ht="15.75" customHeight="1">
      <c r="A78" s="29">
        <v>15</v>
      </c>
      <c r="B78" s="36" t="s">
        <v>125</v>
      </c>
      <c r="C78" s="8">
        <f>SUM(C79)</f>
        <v>3700.4</v>
      </c>
    </row>
    <row r="79" spans="1:3" s="1" customFormat="1" ht="15.75" customHeight="1">
      <c r="A79" s="29">
        <v>15</v>
      </c>
      <c r="B79" s="2" t="s">
        <v>57</v>
      </c>
      <c r="C79" s="6">
        <v>3700.4</v>
      </c>
    </row>
    <row r="80" spans="1:3" s="1" customFormat="1" ht="15.75" customHeight="1">
      <c r="A80" s="29">
        <v>17</v>
      </c>
      <c r="B80" s="37" t="s">
        <v>126</v>
      </c>
      <c r="C80" s="8">
        <f>SUM(C81:C93)</f>
        <v>24311.6</v>
      </c>
    </row>
    <row r="81" spans="1:3" s="1" customFormat="1" ht="15.75" customHeight="1" hidden="1">
      <c r="A81" s="29">
        <v>17</v>
      </c>
      <c r="B81" s="2" t="s">
        <v>19</v>
      </c>
      <c r="C81" s="7">
        <v>37.77</v>
      </c>
    </row>
    <row r="82" spans="1:3" s="1" customFormat="1" ht="15.75" customHeight="1" hidden="1">
      <c r="A82" s="29">
        <v>17</v>
      </c>
      <c r="B82" s="2" t="s">
        <v>23</v>
      </c>
      <c r="C82" s="7">
        <v>573.92</v>
      </c>
    </row>
    <row r="83" spans="1:3" s="1" customFormat="1" ht="15.75" customHeight="1" hidden="1">
      <c r="A83" s="29">
        <v>17</v>
      </c>
      <c r="B83" s="2" t="s">
        <v>27</v>
      </c>
      <c r="C83" s="7">
        <v>766.7</v>
      </c>
    </row>
    <row r="84" spans="1:3" s="1" customFormat="1" ht="15.75" customHeight="1" hidden="1">
      <c r="A84" s="29">
        <v>17</v>
      </c>
      <c r="B84" s="2" t="s">
        <v>35</v>
      </c>
      <c r="C84" s="6">
        <v>12655.56</v>
      </c>
    </row>
    <row r="85" spans="1:3" s="1" customFormat="1" ht="15.75" customHeight="1" hidden="1">
      <c r="A85" s="29">
        <v>17</v>
      </c>
      <c r="B85" s="2" t="s">
        <v>36</v>
      </c>
      <c r="C85" s="6">
        <v>2122.23</v>
      </c>
    </row>
    <row r="86" spans="1:3" s="1" customFormat="1" ht="15.75" customHeight="1" hidden="1">
      <c r="A86" s="29">
        <v>17</v>
      </c>
      <c r="B86" s="2" t="s">
        <v>38</v>
      </c>
      <c r="C86" s="7">
        <v>657.39</v>
      </c>
    </row>
    <row r="87" spans="1:3" s="1" customFormat="1" ht="15.75" customHeight="1" hidden="1">
      <c r="A87" s="29">
        <v>17</v>
      </c>
      <c r="B87" s="2" t="s">
        <v>42</v>
      </c>
      <c r="C87" s="6">
        <v>3281.5</v>
      </c>
    </row>
    <row r="88" spans="1:3" s="1" customFormat="1" ht="15.75" customHeight="1" hidden="1">
      <c r="A88" s="29">
        <v>17</v>
      </c>
      <c r="B88" s="2" t="s">
        <v>47</v>
      </c>
      <c r="C88" s="7">
        <v>583.71</v>
      </c>
    </row>
    <row r="89" spans="1:3" s="1" customFormat="1" ht="15.75" customHeight="1" hidden="1">
      <c r="A89" s="29">
        <v>17</v>
      </c>
      <c r="B89" s="2" t="s">
        <v>65</v>
      </c>
      <c r="C89" s="6">
        <v>3071</v>
      </c>
    </row>
    <row r="90" spans="1:3" s="1" customFormat="1" ht="15.75" customHeight="1" hidden="1">
      <c r="A90" s="29">
        <v>17</v>
      </c>
      <c r="B90" s="2" t="s">
        <v>67</v>
      </c>
      <c r="C90" s="7">
        <v>23.5</v>
      </c>
    </row>
    <row r="91" spans="1:3" s="1" customFormat="1" ht="15.75" customHeight="1" hidden="1">
      <c r="A91" s="29">
        <v>17</v>
      </c>
      <c r="B91" s="2" t="s">
        <v>72</v>
      </c>
      <c r="C91" s="7">
        <v>27.82</v>
      </c>
    </row>
    <row r="92" spans="1:3" s="1" customFormat="1" ht="15.75" customHeight="1" hidden="1">
      <c r="A92" s="29">
        <v>17</v>
      </c>
      <c r="B92" s="2" t="s">
        <v>83</v>
      </c>
      <c r="C92" s="7">
        <v>21.21</v>
      </c>
    </row>
    <row r="93" spans="1:3" s="1" customFormat="1" ht="15.75" customHeight="1" hidden="1">
      <c r="A93" s="29">
        <v>17</v>
      </c>
      <c r="B93" s="2" t="s">
        <v>85</v>
      </c>
      <c r="C93" s="7">
        <v>489.29</v>
      </c>
    </row>
    <row r="94" spans="1:3" s="1" customFormat="1" ht="269.25" customHeight="1">
      <c r="A94" s="29">
        <v>18</v>
      </c>
      <c r="B94" s="52" t="s">
        <v>130</v>
      </c>
      <c r="C94" s="53">
        <f>SUM(C95:C124)</f>
        <v>50960.770000000004</v>
      </c>
    </row>
    <row r="95" spans="1:3" s="1" customFormat="1" ht="15.75" customHeight="1" hidden="1">
      <c r="A95" s="29">
        <v>18</v>
      </c>
      <c r="B95" s="2" t="s">
        <v>21</v>
      </c>
      <c r="C95" s="7">
        <v>155.25</v>
      </c>
    </row>
    <row r="96" spans="1:3" s="1" customFormat="1" ht="15.75" customHeight="1" hidden="1">
      <c r="A96" s="29">
        <v>18</v>
      </c>
      <c r="B96" s="2" t="s">
        <v>22</v>
      </c>
      <c r="C96" s="7">
        <v>65.81</v>
      </c>
    </row>
    <row r="97" spans="1:3" s="1" customFormat="1" ht="15.75" customHeight="1" hidden="1">
      <c r="A97" s="29">
        <v>18</v>
      </c>
      <c r="B97" s="2" t="s">
        <v>29</v>
      </c>
      <c r="C97" s="6">
        <v>11207.86</v>
      </c>
    </row>
    <row r="98" spans="1:3" s="1" customFormat="1" ht="15.75" customHeight="1" hidden="1">
      <c r="A98" s="29">
        <v>18</v>
      </c>
      <c r="B98" s="2" t="s">
        <v>30</v>
      </c>
      <c r="C98" s="7">
        <v>806.11</v>
      </c>
    </row>
    <row r="99" spans="1:3" s="1" customFormat="1" ht="15.75" customHeight="1" hidden="1">
      <c r="A99" s="29">
        <v>18</v>
      </c>
      <c r="B99" s="2" t="s">
        <v>33</v>
      </c>
      <c r="C99" s="6">
        <v>1440.64</v>
      </c>
    </row>
    <row r="100" spans="1:3" s="1" customFormat="1" ht="15.75" customHeight="1" hidden="1">
      <c r="A100" s="29">
        <v>18</v>
      </c>
      <c r="B100" s="2" t="s">
        <v>34</v>
      </c>
      <c r="C100" s="6">
        <v>1417.78</v>
      </c>
    </row>
    <row r="101" spans="1:3" s="1" customFormat="1" ht="15.75" customHeight="1" hidden="1">
      <c r="A101" s="29">
        <v>18</v>
      </c>
      <c r="B101" s="2" t="s">
        <v>40</v>
      </c>
      <c r="C101" s="6">
        <v>22391.07</v>
      </c>
    </row>
    <row r="102" spans="1:3" s="1" customFormat="1" ht="15.75" customHeight="1" hidden="1">
      <c r="A102" s="29">
        <v>18</v>
      </c>
      <c r="B102" s="2" t="s">
        <v>43</v>
      </c>
      <c r="C102" s="7">
        <v>309.58</v>
      </c>
    </row>
    <row r="103" spans="1:3" s="1" customFormat="1" ht="15.75" customHeight="1" hidden="1">
      <c r="A103" s="29">
        <v>18</v>
      </c>
      <c r="B103" s="2" t="s">
        <v>46</v>
      </c>
      <c r="C103" s="6">
        <v>1261.9</v>
      </c>
    </row>
    <row r="104" spans="1:3" s="1" customFormat="1" ht="15.75" customHeight="1" hidden="1">
      <c r="A104" s="29">
        <v>18</v>
      </c>
      <c r="B104" s="2" t="s">
        <v>48</v>
      </c>
      <c r="C104" s="7">
        <v>927.64</v>
      </c>
    </row>
    <row r="105" spans="1:3" s="1" customFormat="1" ht="15.75" customHeight="1" hidden="1">
      <c r="A105" s="29">
        <v>18</v>
      </c>
      <c r="B105" s="2" t="s">
        <v>51</v>
      </c>
      <c r="C105" s="7">
        <v>27.83</v>
      </c>
    </row>
    <row r="106" spans="1:3" s="1" customFormat="1" ht="15.75" customHeight="1" hidden="1">
      <c r="A106" s="29">
        <v>18</v>
      </c>
      <c r="B106" s="2" t="s">
        <v>54</v>
      </c>
      <c r="C106" s="7">
        <v>29.28</v>
      </c>
    </row>
    <row r="107" spans="1:3" s="1" customFormat="1" ht="15.75" customHeight="1" hidden="1">
      <c r="A107" s="29">
        <v>18</v>
      </c>
      <c r="B107" s="2" t="s">
        <v>59</v>
      </c>
      <c r="C107" s="7">
        <v>46.83</v>
      </c>
    </row>
    <row r="108" spans="1:3" s="1" customFormat="1" ht="15.75" customHeight="1" hidden="1">
      <c r="A108" s="29">
        <v>18</v>
      </c>
      <c r="B108" s="2" t="s">
        <v>63</v>
      </c>
      <c r="C108" s="7">
        <v>163.95</v>
      </c>
    </row>
    <row r="109" spans="1:3" s="1" customFormat="1" ht="30.75" customHeight="1" hidden="1">
      <c r="A109" s="29">
        <v>18</v>
      </c>
      <c r="B109" s="2" t="s">
        <v>66</v>
      </c>
      <c r="C109" s="7">
        <v>105.79</v>
      </c>
    </row>
    <row r="110" spans="1:3" s="1" customFormat="1" ht="15.75" customHeight="1" hidden="1">
      <c r="A110" s="29">
        <v>18</v>
      </c>
      <c r="B110" s="2" t="s">
        <v>70</v>
      </c>
      <c r="C110" s="7">
        <v>124.57</v>
      </c>
    </row>
    <row r="111" spans="1:3" s="1" customFormat="1" ht="15.75" customHeight="1" hidden="1">
      <c r="A111" s="29">
        <v>18</v>
      </c>
      <c r="B111" s="2" t="s">
        <v>71</v>
      </c>
      <c r="C111" s="7">
        <v>326.11</v>
      </c>
    </row>
    <row r="112" spans="1:3" s="1" customFormat="1" ht="15.75" customHeight="1" hidden="1">
      <c r="A112" s="29">
        <v>18</v>
      </c>
      <c r="B112" s="2" t="s">
        <v>73</v>
      </c>
      <c r="C112" s="7">
        <v>360.47</v>
      </c>
    </row>
    <row r="113" spans="1:3" s="1" customFormat="1" ht="15.75" customHeight="1" hidden="1">
      <c r="A113" s="29">
        <v>18</v>
      </c>
      <c r="B113" s="2" t="s">
        <v>75</v>
      </c>
      <c r="C113" s="7">
        <v>7.34</v>
      </c>
    </row>
    <row r="114" spans="1:3" s="1" customFormat="1" ht="15.75" customHeight="1" hidden="1">
      <c r="A114" s="29">
        <v>18</v>
      </c>
      <c r="B114" s="2" t="s">
        <v>78</v>
      </c>
      <c r="C114" s="7">
        <v>980.65</v>
      </c>
    </row>
    <row r="115" spans="1:3" s="1" customFormat="1" ht="15.75" customHeight="1" hidden="1">
      <c r="A115" s="29">
        <v>18</v>
      </c>
      <c r="B115" s="2" t="s">
        <v>86</v>
      </c>
      <c r="C115" s="7">
        <v>5.03</v>
      </c>
    </row>
    <row r="116" spans="1:3" s="1" customFormat="1" ht="15.75" customHeight="1" hidden="1">
      <c r="A116" s="29">
        <v>18</v>
      </c>
      <c r="B116" s="2" t="s">
        <v>87</v>
      </c>
      <c r="C116" s="7">
        <v>238.53</v>
      </c>
    </row>
    <row r="117" spans="1:3" s="1" customFormat="1" ht="15.75" customHeight="1" hidden="1">
      <c r="A117" s="29">
        <v>18</v>
      </c>
      <c r="B117" s="2" t="s">
        <v>88</v>
      </c>
      <c r="C117" s="7">
        <v>11.4</v>
      </c>
    </row>
    <row r="118" spans="1:3" s="1" customFormat="1" ht="15.75" customHeight="1" hidden="1">
      <c r="A118" s="29">
        <v>18</v>
      </c>
      <c r="B118" s="2" t="s">
        <v>92</v>
      </c>
      <c r="C118" s="7">
        <v>2.66</v>
      </c>
    </row>
    <row r="119" spans="1:3" s="1" customFormat="1" ht="15.75" customHeight="1" hidden="1">
      <c r="A119" s="29">
        <v>18</v>
      </c>
      <c r="B119" s="2" t="s">
        <v>93</v>
      </c>
      <c r="C119" s="6">
        <v>1598.82</v>
      </c>
    </row>
    <row r="120" spans="1:3" s="1" customFormat="1" ht="15.75" customHeight="1" hidden="1">
      <c r="A120" s="29">
        <v>18</v>
      </c>
      <c r="B120" s="2" t="s">
        <v>94</v>
      </c>
      <c r="C120" s="7">
        <v>200.59</v>
      </c>
    </row>
    <row r="121" spans="1:3" s="1" customFormat="1" ht="15.75" customHeight="1" hidden="1">
      <c r="A121" s="29">
        <v>18</v>
      </c>
      <c r="B121" s="2" t="s">
        <v>95</v>
      </c>
      <c r="C121" s="7">
        <v>280.94</v>
      </c>
    </row>
    <row r="122" spans="1:3" s="1" customFormat="1" ht="15.75" customHeight="1" hidden="1">
      <c r="A122" s="29">
        <v>18</v>
      </c>
      <c r="B122" s="2" t="s">
        <v>96</v>
      </c>
      <c r="C122" s="6">
        <v>2866.15</v>
      </c>
    </row>
    <row r="123" spans="1:3" s="1" customFormat="1" ht="15.75" customHeight="1" hidden="1">
      <c r="A123" s="29">
        <v>18</v>
      </c>
      <c r="B123" s="2" t="s">
        <v>97</v>
      </c>
      <c r="C123" s="6">
        <v>3070.88</v>
      </c>
    </row>
    <row r="124" spans="1:8" s="1" customFormat="1" ht="15.75" customHeight="1" hidden="1">
      <c r="A124" s="29">
        <v>18</v>
      </c>
      <c r="B124" s="2" t="s">
        <v>99</v>
      </c>
      <c r="C124" s="7">
        <v>529.31</v>
      </c>
      <c r="D124"/>
      <c r="E124"/>
      <c r="F124"/>
      <c r="G124"/>
      <c r="H124"/>
    </row>
    <row r="125" spans="1:3" s="1" customFormat="1" ht="15.75" customHeight="1">
      <c r="A125" s="29">
        <v>22</v>
      </c>
      <c r="B125" s="38" t="s">
        <v>25</v>
      </c>
      <c r="C125" s="22">
        <v>33832.78</v>
      </c>
    </row>
    <row r="126" spans="1:3" s="1" customFormat="1" ht="15.75" customHeight="1">
      <c r="A126" s="29">
        <v>23</v>
      </c>
      <c r="B126" s="38" t="s">
        <v>24</v>
      </c>
      <c r="C126" s="22">
        <v>4087.45</v>
      </c>
    </row>
    <row r="127" spans="1:3" s="1" customFormat="1" ht="15.75" customHeight="1">
      <c r="A127" s="29">
        <v>24</v>
      </c>
      <c r="B127" s="38" t="s">
        <v>18</v>
      </c>
      <c r="C127" s="22">
        <v>2136.54</v>
      </c>
    </row>
    <row r="128" spans="1:3" s="1" customFormat="1" ht="15.75" customHeight="1">
      <c r="A128" s="29">
        <v>25</v>
      </c>
      <c r="B128" s="38" t="s">
        <v>104</v>
      </c>
      <c r="C128" s="22">
        <f>SUM(C129:C134)</f>
        <v>288.37000000000006</v>
      </c>
    </row>
    <row r="129" spans="1:5" s="1" customFormat="1" ht="15.75" customHeight="1" hidden="1">
      <c r="A129" s="29">
        <v>25</v>
      </c>
      <c r="B129" s="2" t="s">
        <v>39</v>
      </c>
      <c r="C129" s="7">
        <v>3.98</v>
      </c>
      <c r="E129" s="2" t="s">
        <v>104</v>
      </c>
    </row>
    <row r="130" spans="1:3" s="1" customFormat="1" ht="15.75" customHeight="1" hidden="1">
      <c r="A130" s="29">
        <v>25</v>
      </c>
      <c r="B130" s="2" t="s">
        <v>41</v>
      </c>
      <c r="C130" s="7">
        <v>210.19</v>
      </c>
    </row>
    <row r="131" spans="1:3" s="1" customFormat="1" ht="15.75" customHeight="1" hidden="1">
      <c r="A131" s="29">
        <v>25</v>
      </c>
      <c r="B131" s="2" t="s">
        <v>44</v>
      </c>
      <c r="C131" s="7">
        <v>31.8</v>
      </c>
    </row>
    <row r="132" spans="1:3" s="1" customFormat="1" ht="15.75" customHeight="1" hidden="1">
      <c r="A132" s="29">
        <v>25</v>
      </c>
      <c r="B132" s="2" t="s">
        <v>45</v>
      </c>
      <c r="C132" s="7">
        <v>26.5</v>
      </c>
    </row>
    <row r="133" spans="1:3" s="1" customFormat="1" ht="15.75" customHeight="1" hidden="1">
      <c r="A133" s="29">
        <v>25</v>
      </c>
      <c r="B133" s="2" t="s">
        <v>49</v>
      </c>
      <c r="C133" s="7">
        <v>10.6</v>
      </c>
    </row>
    <row r="134" spans="1:3" s="1" customFormat="1" ht="15.75" customHeight="1" hidden="1">
      <c r="A134" s="29">
        <v>25</v>
      </c>
      <c r="B134" s="2" t="s">
        <v>80</v>
      </c>
      <c r="C134" s="7">
        <v>5.3</v>
      </c>
    </row>
    <row r="135" spans="1:3" ht="18.75" customHeight="1">
      <c r="A135" s="43" t="s">
        <v>100</v>
      </c>
      <c r="B135" s="9" t="s">
        <v>101</v>
      </c>
      <c r="C135" s="47">
        <f>G22</f>
        <v>123491.72000000009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2019-03-18T07:23:46Z</cp:lastPrinted>
  <dcterms:created xsi:type="dcterms:W3CDTF">2019-03-17T09:22:04Z</dcterms:created>
  <dcterms:modified xsi:type="dcterms:W3CDTF">2019-03-18T07:23:53Z</dcterms:modified>
  <cp:category/>
  <cp:version/>
  <cp:contentType/>
  <cp:contentStatus/>
  <cp:revision>1</cp:revision>
</cp:coreProperties>
</file>