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49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<sst xmlns="http://schemas.openxmlformats.org/spreadsheetml/2006/main" count="139" uniqueCount="132">
  <si>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</si>
  <si>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</si>
  <si>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</si>
  <si>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</si>
  <si>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129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</si>
  <si>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</si>
  <si>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</si>
  <si>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</si>
  <si>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</si>
  <si>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</si>
  <si>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</si>
  <si>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</si>
  <si>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</si>
  <si>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</si>
  <si>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</si>
  <si>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</si>
  <si>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</si>
  <si>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</si>
  <si>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</si>
  <si>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</si>
  <si>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 xml:space="preserve">Ремонт двери 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</si>
  <si>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</si>
  <si>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</si>
  <si>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</si>
  <si>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</si>
  <si>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</si>
  <si>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</si>
  <si>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</si>
  <si>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</si>
  <si>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</si>
  <si>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</si>
  <si>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</si>
  <si>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</si>
  <si>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</si>
  <si>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Техобслуживание лифтов</t>
  </si>
  <si>
    <t>Аварийные работы</t>
  </si>
  <si>
    <t>Генерация квалифицированного сертификата ключа проверки электронной подписи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</si>
  <si>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</si>
  <si>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</si>
  <si>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</si>
  <si>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</si>
  <si>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</si>
  <si>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</si>
  <si>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</si>
  <si>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</si>
  <si>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</si>
  <si>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</si>
  <si>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</si>
  <si>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</si>
  <si>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</si>
  <si>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</si>
  <si>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</si>
  <si>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</si>
  <si>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</si>
  <si>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</si>
  <si>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Замена ламп освещения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</si>
  <si>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</si>
  <si>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</si>
  <si>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</si>
  <si>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</si>
  <si>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</si>
  <si>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Почта, реклама</t>
  </si>
  <si>
    <t>Обход и осмотр внутриквартального и дворового газопровода</t>
  </si>
  <si>
    <t>Комп.оборудование</t>
  </si>
  <si>
    <t>Страхование лифтов</t>
  </si>
  <si>
    <t>Ремонт бензокосы</t>
  </si>
  <si>
    <t>Спецодежда</t>
  </si>
  <si>
    <t>Электронная отчетность</t>
  </si>
  <si>
    <t>Страхование автомобиля</t>
  </si>
  <si>
    <t>Техобслуживание автомобиля</t>
  </si>
  <si>
    <t>Услуги транспортной экспедиции</t>
  </si>
  <si>
    <t>Оценка соответствия лифта</t>
  </si>
  <si>
    <t>Ремонт канализационных коммуникаций</t>
  </si>
  <si>
    <t>Доставка песка</t>
  </si>
  <si>
    <t>Штраф ГИБДД</t>
  </si>
  <si>
    <t>Замена кранов ХГВС</t>
  </si>
  <si>
    <t>Ремонт адаптера сети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</si>
  <si>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</si>
  <si>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</si>
  <si>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</si>
  <si>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</si>
  <si>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</si>
  <si>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Ремонт инструмента</t>
  </si>
  <si>
    <t>Изгтовление ключей</t>
  </si>
  <si>
    <t>Износ спецодежды</t>
  </si>
  <si>
    <t>Установка доводчика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</si>
  <si>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</si>
  <si>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</si>
  <si>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</si>
  <si>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</si>
  <si>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</si>
  <si>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</si>
  <si>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Замена основных кранов ХГВС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</si>
  <si>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</si>
  <si>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</si>
  <si>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</si>
  <si>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</si>
  <si>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</si>
  <si>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</si>
  <si>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</si>
  <si>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</si>
  <si>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>Задолженность по неплаттельщикам на 31.12.2018</t>
  </si>
  <si>
    <t>Содержание и текущий ремонт общедомового имущества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</si>
  <si>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</si>
  <si>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</si>
  <si>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</si>
  <si>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</si>
  <si>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</si>
  <si>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</si>
  <si>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</si>
  <si>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</si>
  <si>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</si>
  <si>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</si>
  <si>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</si>
  <si>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</si>
  <si>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</si>
  <si>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</si>
  <si>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</si>
  <si>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</si>
  <si>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</si>
  <si>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</si>
  <si>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</si>
  <si>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</si>
  <si>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</si>
  <si>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</si>
  <si>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Обход и осмотр инжинерных конструкций</t>
  </si>
  <si>
    <t>Групировка радиаторов</t>
  </si>
  <si>
    <t>Замена манометров</t>
  </si>
  <si>
    <t>Замена  патронов</t>
  </si>
  <si>
    <t>Установка стекол в подъезде</t>
  </si>
  <si>
    <t xml:space="preserve"> Долг за жильцами 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</si>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</sst>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wrapText="1"/>
    </xf>
    <xf numFmtId="0" fontId="1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1" fillId="4" borderId="1" xfId="0" applyNumberFormat="1" applyFont="1" applyFill="1" applyAlignment="1">
      <alignment horizontal="left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2" fontId="1" fillId="0" borderId="0" xfId="0" applyNumberFormat="1" applyAlignment="1">
      <alignment horizontal="left"/>
    </xf>
    <xf numFmtId="0" fontId="1" fillId="0" borderId="0" xfId="0" applyAlignment="1">
      <alignment horizontal="center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3" fillId="6" borderId="2" xfId="0" applyNumberFormat="1" applyFont="1" applyFill="1" applyBorder="1" applyAlignment="1">
      <alignment wrapText="1"/>
    </xf>
    <xf numFmtId="4" fontId="2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6" fillId="3" borderId="1" xfId="0" applyFont="1" applyFill="1" applyAlignment="1">
      <alignment horizontal="left" wrapText="1"/>
    </xf>
    <xf numFmtId="0" fontId="1" fillId="0" borderId="1" xfId="0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right" wrapText="1"/>
    </xf>
    <xf numFmtId="4" fontId="3" fillId="6" borderId="1" xfId="0" applyNumberFormat="1" applyFont="1" applyFill="1" applyBorder="1" applyAlignment="1">
      <alignment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2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2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6"/>
  <sheetViews>
    <sheetView tabSelected="1" workbookViewId="0" topLeftCell="B1">
      <selection activeCell="D1" sqref="D1:G16384"/>
    </sheetView>
  </sheetViews>
  <sheetFormatPr defaultColWidth="9.33203125" defaultRowHeight="11.25"/>
  <cols>
    <col min="1" max="1" width="11.5" style="39" hidden="1" customWidth="1"/>
    <col min="2" max="2" width="90" style="1" customWidth="1"/>
    <col min="3" max="3" width="24.66015625" style="1" customWidth="1"/>
    <col min="4" max="4" width="15.5" style="0" customWidth="1"/>
    <col min="5" max="5" width="15" style="0" customWidth="1"/>
    <col min="6" max="6" width="14.16015625" style="0" customWidth="1"/>
    <col min="7" max="7" width="16.5" style="0" customWidth="1"/>
    <col min="8" max="8" width="10.66015625" style="0" customWidth="1"/>
    <col min="9" max="9" width="15" style="0" customWidth="1"/>
    <col min="10" max="16384" width="10.66015625" style="0" customWidth="1"/>
  </cols>
  <sheetData>
    <row r="2" spans="1:3" s="1" customFormat="1" ht="18.75" customHeight="1">
      <c r="A2" s="59" t="s">
        <v>0</v>
      </c>
      <c r="B2" s="59"/>
      <c r="C2" s="59"/>
    </row>
    <row r="3" spans="1:3" s="1" customFormat="1" ht="18.75" customHeight="1">
      <c r="A3" s="59" t="s">
        <v>1</v>
      </c>
      <c r="B3" s="59"/>
      <c r="C3" s="59"/>
    </row>
    <row r="4" spans="1:3" s="1" customFormat="1" ht="15.75" customHeight="1">
      <c r="A4" s="60" t="s">
        <v>2</v>
      </c>
      <c r="B4" s="60"/>
      <c r="C4" s="60"/>
    </row>
    <row r="5" spans="1:3" s="1" customFormat="1" ht="30.75" customHeight="1">
      <c r="A5" s="60" t="s">
        <v>3</v>
      </c>
      <c r="B5" s="60"/>
      <c r="C5" s="60"/>
    </row>
    <row r="6" ht="18.75" customHeight="1"/>
    <row r="7" spans="1:3" s="1" customFormat="1" ht="18.75" customHeight="1">
      <c r="A7" s="54" t="s">
        <v>4</v>
      </c>
      <c r="B7" s="54"/>
      <c r="C7" s="54"/>
    </row>
    <row r="9" spans="1:3" s="1" customFormat="1" ht="15.75" customHeight="1">
      <c r="A9" s="40"/>
      <c r="B9" s="55" t="s">
        <v>5</v>
      </c>
      <c r="C9" s="56"/>
    </row>
    <row r="10" spans="1:3" s="1" customFormat="1" ht="15.75" customHeight="1">
      <c r="A10" s="28"/>
      <c r="B10" s="2" t="s">
        <v>6</v>
      </c>
      <c r="C10" s="3">
        <v>9</v>
      </c>
    </row>
    <row r="11" spans="1:3" s="1" customFormat="1" ht="15.75" customHeight="1">
      <c r="A11" s="28"/>
      <c r="B11" s="2" t="s">
        <v>7</v>
      </c>
      <c r="C11" s="3">
        <v>1</v>
      </c>
    </row>
    <row r="12" spans="1:3" s="1" customFormat="1" ht="15.75" customHeight="1">
      <c r="A12" s="28"/>
      <c r="B12" s="2" t="s">
        <v>8</v>
      </c>
      <c r="C12" s="3">
        <v>107</v>
      </c>
    </row>
    <row r="13" spans="1:3" s="1" customFormat="1" ht="15.75" customHeight="1">
      <c r="A13" s="28"/>
      <c r="B13" s="2" t="s">
        <v>9</v>
      </c>
      <c r="C13" s="4">
        <v>6244.5</v>
      </c>
    </row>
    <row r="14" spans="1:3" s="1" customFormat="1" ht="15.75" customHeight="1">
      <c r="A14" s="41" t="s">
        <v>10</v>
      </c>
      <c r="B14" s="57" t="s">
        <v>10</v>
      </c>
      <c r="C14" s="58"/>
    </row>
    <row r="15" spans="1:3" s="1" customFormat="1" ht="15.75" customHeight="1">
      <c r="A15" s="28"/>
      <c r="B15" s="5" t="s">
        <v>101</v>
      </c>
      <c r="C15" s="7">
        <v>249634.15</v>
      </c>
    </row>
    <row r="16" spans="1:7" s="1" customFormat="1" ht="81" customHeight="1">
      <c r="A16" s="28"/>
      <c r="B16" s="5"/>
      <c r="C16" s="6"/>
      <c r="D16" s="13" t="s">
        <v>103</v>
      </c>
      <c r="E16" s="14" t="s">
        <v>16</v>
      </c>
      <c r="F16" s="14" t="s">
        <v>104</v>
      </c>
      <c r="G16" s="13" t="s">
        <v>105</v>
      </c>
    </row>
    <row r="17" spans="1:9" s="1" customFormat="1" ht="15.75" customHeight="1">
      <c r="A17" s="28"/>
      <c r="B17" s="2" t="s">
        <v>102</v>
      </c>
      <c r="C17" s="12">
        <v>716780</v>
      </c>
      <c r="D17" s="15">
        <v>-170533.07</v>
      </c>
      <c r="E17" s="16">
        <v>722750.77</v>
      </c>
      <c r="F17" s="16">
        <f>C25</f>
        <v>568253.4400000001</v>
      </c>
      <c r="G17" s="16">
        <f>D17+E17-F17</f>
        <v>-16035.740000000107</v>
      </c>
      <c r="I17" s="38"/>
    </row>
    <row r="18" spans="1:9" s="1" customFormat="1" ht="15.75" customHeight="1">
      <c r="A18" s="28">
        <v>21</v>
      </c>
      <c r="B18" s="2" t="s">
        <v>14</v>
      </c>
      <c r="C18" s="7">
        <v>56166.14</v>
      </c>
      <c r="D18" s="15">
        <v>-13362.8</v>
      </c>
      <c r="E18" s="16">
        <v>56634.82</v>
      </c>
      <c r="F18" s="17">
        <f>C129</f>
        <v>60955.04</v>
      </c>
      <c r="G18" s="16">
        <f>D18+E18-F18</f>
        <v>-17683.019999999997</v>
      </c>
      <c r="I18" s="38"/>
    </row>
    <row r="19" spans="1:9" s="1" customFormat="1" ht="15.75" customHeight="1">
      <c r="A19" s="28">
        <v>22</v>
      </c>
      <c r="B19" s="2" t="s">
        <v>13</v>
      </c>
      <c r="C19" s="7">
        <v>83823</v>
      </c>
      <c r="D19" s="15">
        <v>-19942.79</v>
      </c>
      <c r="E19" s="16">
        <v>84521.24</v>
      </c>
      <c r="F19" s="18">
        <f>C133</f>
        <v>50722.38</v>
      </c>
      <c r="G19" s="16">
        <f>D19+E19-F19</f>
        <v>13856.070000000007</v>
      </c>
      <c r="I19" s="38"/>
    </row>
    <row r="20" spans="1:9" s="1" customFormat="1" ht="15.75" customHeight="1">
      <c r="A20" s="28">
        <v>23</v>
      </c>
      <c r="B20" s="2" t="s">
        <v>12</v>
      </c>
      <c r="C20" s="7">
        <v>7710.84</v>
      </c>
      <c r="D20" s="19">
        <v>-1834.75</v>
      </c>
      <c r="E20" s="16">
        <v>7775.07</v>
      </c>
      <c r="F20" s="18">
        <f>C134</f>
        <v>9633.77</v>
      </c>
      <c r="G20" s="16">
        <f>D20+E20-F20</f>
        <v>-3693.4500000000007</v>
      </c>
      <c r="I20" s="38"/>
    </row>
    <row r="21" spans="1:9" s="1" customFormat="1" ht="15.75" customHeight="1">
      <c r="A21" s="28">
        <v>24</v>
      </c>
      <c r="B21" s="2" t="s">
        <v>11</v>
      </c>
      <c r="C21" s="7">
        <v>7958.52</v>
      </c>
      <c r="D21" s="19">
        <v>-1893.46</v>
      </c>
      <c r="E21" s="16">
        <v>8024.81</v>
      </c>
      <c r="F21" s="18">
        <f>C135</f>
        <v>5035.62</v>
      </c>
      <c r="G21" s="16">
        <f>D21+E21-F21</f>
        <v>1095.7300000000005</v>
      </c>
      <c r="I21" s="38"/>
    </row>
    <row r="22" spans="1:7" s="1" customFormat="1" ht="15.75" customHeight="1">
      <c r="A22" s="28"/>
      <c r="B22" s="5" t="s">
        <v>15</v>
      </c>
      <c r="C22" s="8">
        <v>872439.3</v>
      </c>
      <c r="D22" s="20">
        <f>SUM(D17:D21)</f>
        <v>-207566.87</v>
      </c>
      <c r="E22" s="21">
        <f>SUM(E17:E21)</f>
        <v>879706.71</v>
      </c>
      <c r="F22" s="21">
        <f>SUM(F17:F21)</f>
        <v>694600.2500000001</v>
      </c>
      <c r="G22" s="21">
        <f>SUM(G17:G21)</f>
        <v>-22460.410000000098</v>
      </c>
    </row>
    <row r="23" spans="1:3" s="1" customFormat="1" ht="15.75" customHeight="1">
      <c r="A23" s="28"/>
      <c r="B23" s="5" t="s">
        <v>16</v>
      </c>
      <c r="C23" s="8">
        <v>879706.71</v>
      </c>
    </row>
    <row r="24" spans="1:4" s="1" customFormat="1" ht="15.75" customHeight="1">
      <c r="A24" s="11"/>
      <c r="B24" s="43" t="s">
        <v>17</v>
      </c>
      <c r="C24" s="51">
        <f>C25+C129+C133+C134+C135</f>
        <v>694600.2500000001</v>
      </c>
      <c r="D24" s="50"/>
    </row>
    <row r="25" spans="1:3" s="1" customFormat="1" ht="15.75" customHeight="1">
      <c r="A25" s="28"/>
      <c r="B25" s="5" t="s">
        <v>18</v>
      </c>
      <c r="C25" s="8">
        <f>C26+C50+C94</f>
        <v>568253.4400000001</v>
      </c>
    </row>
    <row r="26" spans="1:3" s="1" customFormat="1" ht="15.75" customHeight="1">
      <c r="A26" s="22">
        <v>1</v>
      </c>
      <c r="B26" s="23" t="s">
        <v>106</v>
      </c>
      <c r="C26" s="8">
        <f>C27+C33+C35+C38+C40+C44+C46</f>
        <v>425608.83</v>
      </c>
    </row>
    <row r="27" spans="1:3" s="1" customFormat="1" ht="15.75" customHeight="1">
      <c r="A27" s="24">
        <v>1</v>
      </c>
      <c r="B27" s="25" t="s">
        <v>107</v>
      </c>
      <c r="C27" s="8">
        <f>SUM(C28:C32)</f>
        <v>154830.07</v>
      </c>
    </row>
    <row r="28" spans="1:3" s="1" customFormat="1" ht="15.75" customHeight="1" hidden="1">
      <c r="A28" s="28">
        <v>1</v>
      </c>
      <c r="B28" s="2" t="s">
        <v>28</v>
      </c>
      <c r="C28" s="7">
        <v>1592.97</v>
      </c>
    </row>
    <row r="29" spans="1:3" s="1" customFormat="1" ht="15.75" customHeight="1" hidden="1">
      <c r="A29" s="28">
        <v>1</v>
      </c>
      <c r="B29" s="2" t="s">
        <v>30</v>
      </c>
      <c r="C29" s="7">
        <v>152804.35</v>
      </c>
    </row>
    <row r="30" spans="1:3" s="1" customFormat="1" ht="15.75" customHeight="1" hidden="1">
      <c r="A30" s="28">
        <v>1</v>
      </c>
      <c r="B30" s="2" t="s">
        <v>83</v>
      </c>
      <c r="C30" s="9">
        <v>3.51</v>
      </c>
    </row>
    <row r="31" spans="1:3" s="1" customFormat="1" ht="15.75" customHeight="1" hidden="1">
      <c r="A31" s="28">
        <v>1</v>
      </c>
      <c r="B31" s="2" t="s">
        <v>89</v>
      </c>
      <c r="C31" s="9">
        <v>5.28</v>
      </c>
    </row>
    <row r="32" spans="1:3" s="1" customFormat="1" ht="15.75" customHeight="1" hidden="1">
      <c r="A32" s="28">
        <v>1</v>
      </c>
      <c r="B32" s="2" t="s">
        <v>98</v>
      </c>
      <c r="C32" s="9">
        <v>423.96</v>
      </c>
    </row>
    <row r="33" spans="1:3" s="1" customFormat="1" ht="15.75" customHeight="1">
      <c r="A33" s="24">
        <v>2</v>
      </c>
      <c r="B33" s="25" t="s">
        <v>108</v>
      </c>
      <c r="C33" s="8">
        <f>SUM(C34)</f>
        <v>137804.35</v>
      </c>
    </row>
    <row r="34" spans="1:3" s="1" customFormat="1" ht="15.75" customHeight="1" hidden="1">
      <c r="A34" s="27">
        <v>2</v>
      </c>
      <c r="B34" s="45" t="s">
        <v>30</v>
      </c>
      <c r="C34" s="7">
        <v>137804.35</v>
      </c>
    </row>
    <row r="35" spans="1:3" s="1" customFormat="1" ht="15.75" customHeight="1">
      <c r="A35" s="24">
        <v>3</v>
      </c>
      <c r="B35" s="25" t="s">
        <v>109</v>
      </c>
      <c r="C35" s="8">
        <f>SUM(C36:C37)</f>
        <v>1252.57</v>
      </c>
    </row>
    <row r="36" spans="1:3" s="1" customFormat="1" ht="15.75" customHeight="1" hidden="1">
      <c r="A36" s="28">
        <v>3</v>
      </c>
      <c r="B36" s="2" t="s">
        <v>57</v>
      </c>
      <c r="C36" s="9">
        <v>777.61</v>
      </c>
    </row>
    <row r="37" spans="1:3" s="1" customFormat="1" ht="15.75" customHeight="1" hidden="1">
      <c r="A37" s="28">
        <v>3</v>
      </c>
      <c r="B37" s="2" t="s">
        <v>90</v>
      </c>
      <c r="C37" s="9">
        <v>474.96</v>
      </c>
    </row>
    <row r="38" spans="1:3" s="1" customFormat="1" ht="15.75" customHeight="1">
      <c r="A38" s="24">
        <v>4</v>
      </c>
      <c r="B38" s="25" t="s">
        <v>110</v>
      </c>
      <c r="C38" s="8">
        <f>SUM(C39)</f>
        <v>354.37</v>
      </c>
    </row>
    <row r="39" spans="1:3" s="1" customFormat="1" ht="15.75" customHeight="1" hidden="1">
      <c r="A39" s="28">
        <v>4</v>
      </c>
      <c r="B39" s="2" t="s">
        <v>73</v>
      </c>
      <c r="C39" s="9">
        <v>354.37</v>
      </c>
    </row>
    <row r="40" spans="1:3" s="1" customFormat="1" ht="15.75" customHeight="1">
      <c r="A40" s="24">
        <v>5</v>
      </c>
      <c r="B40" s="26" t="s">
        <v>111</v>
      </c>
      <c r="C40" s="8">
        <f>SUM(C41:C43)</f>
        <v>15227.6</v>
      </c>
    </row>
    <row r="41" spans="1:3" s="1" customFormat="1" ht="15.75" customHeight="1" hidden="1">
      <c r="A41" s="28">
        <v>5</v>
      </c>
      <c r="B41" s="2" t="s">
        <v>30</v>
      </c>
      <c r="C41" s="7">
        <v>15000</v>
      </c>
    </row>
    <row r="42" spans="1:3" s="1" customFormat="1" ht="15.75" customHeight="1" hidden="1">
      <c r="A42" s="28">
        <v>5</v>
      </c>
      <c r="B42" s="2" t="s">
        <v>65</v>
      </c>
      <c r="C42" s="9">
        <v>99.75</v>
      </c>
    </row>
    <row r="43" spans="1:3" s="1" customFormat="1" ht="15.75" customHeight="1" hidden="1">
      <c r="A43" s="28">
        <v>5</v>
      </c>
      <c r="B43" s="2" t="s">
        <v>79</v>
      </c>
      <c r="C43" s="9">
        <v>127.85</v>
      </c>
    </row>
    <row r="44" spans="1:3" s="1" customFormat="1" ht="15.75" customHeight="1">
      <c r="A44" s="24">
        <v>6</v>
      </c>
      <c r="B44" s="26" t="s">
        <v>112</v>
      </c>
      <c r="C44" s="8">
        <f>SUM(C45)</f>
        <v>1078.51</v>
      </c>
    </row>
    <row r="45" spans="1:5" s="1" customFormat="1" ht="15.75" customHeight="1" hidden="1">
      <c r="A45" s="24">
        <v>6</v>
      </c>
      <c r="B45" s="47" t="s">
        <v>112</v>
      </c>
      <c r="C45" s="7">
        <v>1078.51</v>
      </c>
      <c r="E45" s="48" t="s">
        <v>97</v>
      </c>
    </row>
    <row r="46" spans="1:3" s="1" customFormat="1" ht="15.75" customHeight="1">
      <c r="A46" s="24">
        <v>7</v>
      </c>
      <c r="B46" s="25" t="s">
        <v>113</v>
      </c>
      <c r="C46" s="8">
        <f>SUM(C47:C49)</f>
        <v>115061.36</v>
      </c>
    </row>
    <row r="47" spans="1:3" s="1" customFormat="1" ht="15.75" customHeight="1" hidden="1">
      <c r="A47" s="28">
        <v>7</v>
      </c>
      <c r="B47" s="2" t="s">
        <v>33</v>
      </c>
      <c r="C47" s="7">
        <v>102435.32</v>
      </c>
    </row>
    <row r="48" spans="1:3" s="1" customFormat="1" ht="15.75" customHeight="1" hidden="1">
      <c r="A48" s="28">
        <v>7</v>
      </c>
      <c r="B48" s="2" t="s">
        <v>37</v>
      </c>
      <c r="C48" s="7">
        <v>12621.89</v>
      </c>
    </row>
    <row r="49" spans="1:3" s="1" customFormat="1" ht="15.75" customHeight="1" hidden="1">
      <c r="A49" s="28">
        <v>7</v>
      </c>
      <c r="B49" s="2" t="s">
        <v>60</v>
      </c>
      <c r="C49" s="9">
        <v>4.15</v>
      </c>
    </row>
    <row r="50" spans="1:3" s="1" customFormat="1" ht="15.75" customHeight="1">
      <c r="A50" s="28">
        <v>8</v>
      </c>
      <c r="B50" s="46" t="s">
        <v>114</v>
      </c>
      <c r="C50" s="8">
        <f>C51+C53+C68+C71+C74+C78</f>
        <v>75543.23000000001</v>
      </c>
    </row>
    <row r="51" spans="1:3" s="1" customFormat="1" ht="28.5" customHeight="1">
      <c r="A51" s="28">
        <v>8</v>
      </c>
      <c r="B51" s="29" t="s">
        <v>115</v>
      </c>
      <c r="C51" s="8">
        <f>SUM(C52)</f>
        <v>9595.59</v>
      </c>
    </row>
    <row r="52" spans="1:5" s="1" customFormat="1" ht="15.75" customHeight="1">
      <c r="A52" s="28">
        <v>8</v>
      </c>
      <c r="B52" s="2" t="s">
        <v>125</v>
      </c>
      <c r="C52" s="7">
        <v>9595.59</v>
      </c>
      <c r="E52" s="48"/>
    </row>
    <row r="53" spans="1:5" s="1" customFormat="1" ht="15.75" customHeight="1">
      <c r="A53" s="28">
        <v>9</v>
      </c>
      <c r="B53" s="30" t="s">
        <v>116</v>
      </c>
      <c r="C53" s="8">
        <f>C54+C56+C61+C63</f>
        <v>12375.39</v>
      </c>
      <c r="E53" s="49"/>
    </row>
    <row r="54" spans="1:3" s="1" customFormat="1" ht="15.75" customHeight="1">
      <c r="A54" s="28">
        <v>9</v>
      </c>
      <c r="B54" s="31" t="s">
        <v>117</v>
      </c>
      <c r="C54" s="8">
        <f>SUM(C55)</f>
        <v>65.85</v>
      </c>
    </row>
    <row r="55" spans="1:3" s="1" customFormat="1" ht="15.75" customHeight="1">
      <c r="A55" s="28">
        <v>9</v>
      </c>
      <c r="B55" s="2" t="s">
        <v>126</v>
      </c>
      <c r="C55" s="9">
        <v>65.85</v>
      </c>
    </row>
    <row r="56" spans="1:3" s="1" customFormat="1" ht="15.75" customHeight="1">
      <c r="A56" s="28">
        <v>10</v>
      </c>
      <c r="B56" s="32" t="s">
        <v>118</v>
      </c>
      <c r="C56" s="8">
        <f>SUM(C57:C60)</f>
        <v>5548.5599999999995</v>
      </c>
    </row>
    <row r="57" spans="1:3" s="1" customFormat="1" ht="15.75" customHeight="1">
      <c r="A57" s="28">
        <v>10</v>
      </c>
      <c r="B57" s="2" t="s">
        <v>127</v>
      </c>
      <c r="C57" s="9">
        <v>942.14</v>
      </c>
    </row>
    <row r="58" spans="1:3" s="1" customFormat="1" ht="15.75" customHeight="1">
      <c r="A58" s="28">
        <v>10</v>
      </c>
      <c r="B58" s="2" t="s">
        <v>75</v>
      </c>
      <c r="C58" s="9">
        <v>601.11</v>
      </c>
    </row>
    <row r="59" spans="1:3" s="1" customFormat="1" ht="15.75" customHeight="1">
      <c r="A59" s="28">
        <v>10</v>
      </c>
      <c r="B59" s="2" t="s">
        <v>77</v>
      </c>
      <c r="C59" s="9">
        <v>44.44</v>
      </c>
    </row>
    <row r="60" spans="1:5" s="1" customFormat="1" ht="15.75" customHeight="1">
      <c r="A60" s="28">
        <v>10</v>
      </c>
      <c r="B60" s="2" t="s">
        <v>92</v>
      </c>
      <c r="C60" s="7">
        <v>3960.87</v>
      </c>
      <c r="E60" s="49"/>
    </row>
    <row r="61" spans="1:3" s="1" customFormat="1" ht="15.75" customHeight="1">
      <c r="A61" s="28">
        <v>11</v>
      </c>
      <c r="B61" s="33" t="s">
        <v>119</v>
      </c>
      <c r="C61" s="8">
        <f>SUM(C62)</f>
        <v>1371.67</v>
      </c>
    </row>
    <row r="62" spans="1:5" s="1" customFormat="1" ht="15.75" customHeight="1">
      <c r="A62" s="28">
        <v>11</v>
      </c>
      <c r="B62" s="2" t="s">
        <v>72</v>
      </c>
      <c r="C62" s="9">
        <v>1371.67</v>
      </c>
      <c r="E62" s="38"/>
    </row>
    <row r="63" spans="1:3" s="1" customFormat="1" ht="15.75" customHeight="1">
      <c r="A63" s="28">
        <v>12</v>
      </c>
      <c r="B63" s="33" t="s">
        <v>120</v>
      </c>
      <c r="C63" s="8">
        <f>SUM(C64:C67)</f>
        <v>5389.3099999999995</v>
      </c>
    </row>
    <row r="64" spans="1:3" s="1" customFormat="1" ht="15.75" customHeight="1">
      <c r="A64" s="28">
        <v>12</v>
      </c>
      <c r="B64" s="2" t="s">
        <v>55</v>
      </c>
      <c r="C64" s="7">
        <v>1224.3</v>
      </c>
    </row>
    <row r="65" spans="1:3" s="1" customFormat="1" ht="30.75" customHeight="1">
      <c r="A65" s="28">
        <v>12</v>
      </c>
      <c r="B65" s="2" t="s">
        <v>59</v>
      </c>
      <c r="C65" s="9">
        <v>1.69</v>
      </c>
    </row>
    <row r="66" spans="1:3" s="1" customFormat="1" ht="15.75" customHeight="1">
      <c r="A66" s="28">
        <v>12</v>
      </c>
      <c r="B66" s="2" t="s">
        <v>128</v>
      </c>
      <c r="C66" s="9">
        <v>269.32</v>
      </c>
    </row>
    <row r="67" spans="1:3" s="1" customFormat="1" ht="15.75" customHeight="1">
      <c r="A67" s="28">
        <v>12</v>
      </c>
      <c r="B67" s="2" t="s">
        <v>76</v>
      </c>
      <c r="C67" s="7">
        <v>3894</v>
      </c>
    </row>
    <row r="68" spans="1:3" s="1" customFormat="1" ht="15.75" customHeight="1">
      <c r="A68" s="28">
        <v>13</v>
      </c>
      <c r="B68" s="34" t="s">
        <v>121</v>
      </c>
      <c r="C68" s="8">
        <f>SUM(C69:C70)</f>
        <v>8645.01</v>
      </c>
    </row>
    <row r="69" spans="1:3" s="1" customFormat="1" ht="15.75" customHeight="1">
      <c r="A69" s="28">
        <v>13</v>
      </c>
      <c r="B69" s="2" t="s">
        <v>22</v>
      </c>
      <c r="C69" s="7">
        <v>8211.68</v>
      </c>
    </row>
    <row r="70" spans="1:3" s="1" customFormat="1" ht="15.75" customHeight="1">
      <c r="A70" s="28">
        <v>13</v>
      </c>
      <c r="B70" s="2" t="s">
        <v>62</v>
      </c>
      <c r="C70" s="9">
        <v>433.33</v>
      </c>
    </row>
    <row r="71" spans="1:3" s="1" customFormat="1" ht="15.75" customHeight="1">
      <c r="A71" s="28">
        <v>14</v>
      </c>
      <c r="B71" s="34" t="s">
        <v>122</v>
      </c>
      <c r="C71" s="8">
        <f>SUM(C72:C73)</f>
        <v>2575.04</v>
      </c>
    </row>
    <row r="72" spans="1:3" s="1" customFormat="1" ht="15.75" customHeight="1">
      <c r="A72" s="28">
        <v>14</v>
      </c>
      <c r="B72" s="2" t="s">
        <v>42</v>
      </c>
      <c r="C72" s="9">
        <v>7.04</v>
      </c>
    </row>
    <row r="73" spans="1:3" s="1" customFormat="1" ht="15.75" customHeight="1">
      <c r="A73" s="28">
        <v>14</v>
      </c>
      <c r="B73" s="2" t="s">
        <v>81</v>
      </c>
      <c r="C73" s="7">
        <v>2568</v>
      </c>
    </row>
    <row r="74" spans="1:3" s="1" customFormat="1" ht="15.75" customHeight="1">
      <c r="A74" s="28">
        <v>15</v>
      </c>
      <c r="B74" s="35" t="s">
        <v>123</v>
      </c>
      <c r="C74" s="8">
        <f>SUM(C75:C77)</f>
        <v>4754.54</v>
      </c>
    </row>
    <row r="75" spans="1:3" s="1" customFormat="1" ht="15.75" customHeight="1">
      <c r="A75" s="28">
        <v>15</v>
      </c>
      <c r="B75" s="2" t="s">
        <v>129</v>
      </c>
      <c r="C75" s="9">
        <v>340.8</v>
      </c>
    </row>
    <row r="76" spans="1:3" s="1" customFormat="1" ht="15.75" customHeight="1">
      <c r="A76" s="28">
        <v>15</v>
      </c>
      <c r="B76" s="2" t="s">
        <v>85</v>
      </c>
      <c r="C76" s="7">
        <v>1153.7</v>
      </c>
    </row>
    <row r="77" spans="1:3" s="1" customFormat="1" ht="15.75" customHeight="1">
      <c r="A77" s="28">
        <v>15</v>
      </c>
      <c r="B77" s="2" t="s">
        <v>20</v>
      </c>
      <c r="C77" s="7">
        <v>3260.04</v>
      </c>
    </row>
    <row r="78" spans="1:3" s="1" customFormat="1" ht="15.75" customHeight="1">
      <c r="A78" s="28">
        <v>17</v>
      </c>
      <c r="B78" s="36" t="s">
        <v>124</v>
      </c>
      <c r="C78" s="8">
        <f>SUM(C79:C93)</f>
        <v>37597.66000000001</v>
      </c>
    </row>
    <row r="79" spans="1:3" s="1" customFormat="1" ht="15.75" customHeight="1" hidden="1">
      <c r="A79" s="28">
        <v>17</v>
      </c>
      <c r="B79" s="2" t="s">
        <v>21</v>
      </c>
      <c r="C79" s="9">
        <v>50.13</v>
      </c>
    </row>
    <row r="80" spans="1:3" s="1" customFormat="1" ht="15.75" customHeight="1" hidden="1">
      <c r="A80" s="28">
        <v>17</v>
      </c>
      <c r="B80" s="2" t="s">
        <v>23</v>
      </c>
      <c r="C80" s="9">
        <v>206.05</v>
      </c>
    </row>
    <row r="81" spans="1:3" s="1" customFormat="1" ht="15.75" customHeight="1" hidden="1">
      <c r="A81" s="28">
        <v>17</v>
      </c>
      <c r="B81" s="2" t="s">
        <v>25</v>
      </c>
      <c r="C81" s="9">
        <v>761.85</v>
      </c>
    </row>
    <row r="82" spans="1:3" s="1" customFormat="1" ht="15.75" customHeight="1" hidden="1">
      <c r="A82" s="28">
        <v>17</v>
      </c>
      <c r="B82" s="2" t="s">
        <v>29</v>
      </c>
      <c r="C82" s="7">
        <v>1017.69</v>
      </c>
    </row>
    <row r="83" spans="1:3" s="1" customFormat="1" ht="15.75" customHeight="1" hidden="1">
      <c r="A83" s="28">
        <v>17</v>
      </c>
      <c r="B83" s="2" t="s">
        <v>35</v>
      </c>
      <c r="C83" s="7">
        <v>7314</v>
      </c>
    </row>
    <row r="84" spans="1:3" s="1" customFormat="1" ht="15.75" customHeight="1" hidden="1">
      <c r="A84" s="28">
        <v>17</v>
      </c>
      <c r="B84" s="2" t="s">
        <v>39</v>
      </c>
      <c r="C84" s="7">
        <v>1882</v>
      </c>
    </row>
    <row r="85" spans="1:3" s="1" customFormat="1" ht="15.75" customHeight="1" hidden="1">
      <c r="A85" s="28">
        <v>17</v>
      </c>
      <c r="B85" s="2" t="s">
        <v>40</v>
      </c>
      <c r="C85" s="7">
        <v>16799.53</v>
      </c>
    </row>
    <row r="86" spans="1:3" s="1" customFormat="1" ht="15.75" customHeight="1" hidden="1">
      <c r="A86" s="28">
        <v>17</v>
      </c>
      <c r="B86" s="2" t="s">
        <v>41</v>
      </c>
      <c r="C86" s="7">
        <v>2817.18</v>
      </c>
    </row>
    <row r="87" spans="1:3" s="1" customFormat="1" ht="15.75" customHeight="1" hidden="1">
      <c r="A87" s="28">
        <v>17</v>
      </c>
      <c r="B87" s="2" t="s">
        <v>43</v>
      </c>
      <c r="C87" s="9">
        <v>872.61</v>
      </c>
    </row>
    <row r="88" spans="1:3" s="1" customFormat="1" ht="15.75" customHeight="1" hidden="1">
      <c r="A88" s="28">
        <v>17</v>
      </c>
      <c r="B88" s="2" t="s">
        <v>47</v>
      </c>
      <c r="C88" s="7">
        <v>4355.98</v>
      </c>
    </row>
    <row r="89" spans="1:3" s="1" customFormat="1" ht="15.75" customHeight="1" hidden="1">
      <c r="A89" s="28">
        <v>17</v>
      </c>
      <c r="B89" s="2" t="s">
        <v>52</v>
      </c>
      <c r="C89" s="9">
        <v>774.87</v>
      </c>
    </row>
    <row r="90" spans="1:3" s="1" customFormat="1" ht="15.75" customHeight="1" hidden="1">
      <c r="A90" s="28">
        <v>17</v>
      </c>
      <c r="B90" s="2" t="s">
        <v>66</v>
      </c>
      <c r="C90" s="9">
        <v>31.19</v>
      </c>
    </row>
    <row r="91" spans="1:3" s="1" customFormat="1" ht="15.75" customHeight="1" hidden="1">
      <c r="A91" s="28">
        <v>17</v>
      </c>
      <c r="B91" s="2" t="s">
        <v>69</v>
      </c>
      <c r="C91" s="9">
        <v>36.94</v>
      </c>
    </row>
    <row r="92" spans="1:3" s="1" customFormat="1" ht="15.75" customHeight="1" hidden="1">
      <c r="A92" s="28">
        <v>17</v>
      </c>
      <c r="B92" s="2" t="s">
        <v>82</v>
      </c>
      <c r="C92" s="9">
        <v>28.14</v>
      </c>
    </row>
    <row r="93" spans="1:3" s="1" customFormat="1" ht="15.75" customHeight="1" hidden="1">
      <c r="A93" s="28">
        <v>17</v>
      </c>
      <c r="B93" s="2" t="s">
        <v>84</v>
      </c>
      <c r="C93" s="9">
        <v>649.5</v>
      </c>
    </row>
    <row r="94" spans="1:3" s="1" customFormat="1" ht="274.5" customHeight="1">
      <c r="A94" s="28">
        <v>18</v>
      </c>
      <c r="B94" s="52" t="s">
        <v>131</v>
      </c>
      <c r="C94" s="53">
        <f>SUM(C95:C128)</f>
        <v>67101.38</v>
      </c>
    </row>
    <row r="95" spans="1:3" s="1" customFormat="1" ht="15.75" customHeight="1" hidden="1">
      <c r="A95" s="28">
        <v>18</v>
      </c>
      <c r="B95" s="2" t="s">
        <v>24</v>
      </c>
      <c r="C95" s="9">
        <v>87.38</v>
      </c>
    </row>
    <row r="96" spans="1:3" s="1" customFormat="1" ht="15.75" customHeight="1" hidden="1">
      <c r="A96" s="28">
        <v>18</v>
      </c>
      <c r="B96" s="2" t="s">
        <v>31</v>
      </c>
      <c r="C96" s="7">
        <v>14877.71</v>
      </c>
    </row>
    <row r="97" spans="1:3" s="1" customFormat="1" ht="15.75" customHeight="1" hidden="1">
      <c r="A97" s="28">
        <v>18</v>
      </c>
      <c r="B97" s="2" t="s">
        <v>32</v>
      </c>
      <c r="C97" s="7">
        <v>1070.07</v>
      </c>
    </row>
    <row r="98" spans="1:3" s="1" customFormat="1" ht="30.75" customHeight="1" hidden="1">
      <c r="A98" s="28">
        <v>18</v>
      </c>
      <c r="B98" s="2" t="s">
        <v>36</v>
      </c>
      <c r="C98" s="9">
        <v>140.43</v>
      </c>
    </row>
    <row r="99" spans="1:3" s="1" customFormat="1" ht="15.75" customHeight="1" hidden="1">
      <c r="A99" s="28">
        <v>18</v>
      </c>
      <c r="B99" s="2" t="s">
        <v>38</v>
      </c>
      <c r="C99" s="7">
        <v>1912.35</v>
      </c>
    </row>
    <row r="100" spans="1:3" s="1" customFormat="1" ht="15.75" customHeight="1" hidden="1">
      <c r="A100" s="28">
        <v>18</v>
      </c>
      <c r="B100" s="2" t="s">
        <v>44</v>
      </c>
      <c r="C100" s="9">
        <v>5.28</v>
      </c>
    </row>
    <row r="101" spans="1:3" s="1" customFormat="1" ht="15.75" customHeight="1" hidden="1">
      <c r="A101" s="28">
        <v>18</v>
      </c>
      <c r="B101" s="2" t="s">
        <v>45</v>
      </c>
      <c r="C101" s="7">
        <v>29722.83</v>
      </c>
    </row>
    <row r="102" spans="1:3" s="1" customFormat="1" ht="15.75" customHeight="1" hidden="1">
      <c r="A102" s="28">
        <v>18</v>
      </c>
      <c r="B102" s="2" t="s">
        <v>46</v>
      </c>
      <c r="C102" s="9">
        <v>279.03</v>
      </c>
    </row>
    <row r="103" spans="1:3" s="1" customFormat="1" ht="15.75" customHeight="1" hidden="1">
      <c r="A103" s="28">
        <v>18</v>
      </c>
      <c r="B103" s="2" t="s">
        <v>48</v>
      </c>
      <c r="C103" s="9">
        <v>410.97</v>
      </c>
    </row>
    <row r="104" spans="1:3" s="1" customFormat="1" ht="15.75" customHeight="1" hidden="1">
      <c r="A104" s="28">
        <v>18</v>
      </c>
      <c r="B104" s="2" t="s">
        <v>49</v>
      </c>
      <c r="C104" s="9">
        <v>42.22</v>
      </c>
    </row>
    <row r="105" spans="1:3" s="1" customFormat="1" ht="15.75" customHeight="1" hidden="1">
      <c r="A105" s="28">
        <v>18</v>
      </c>
      <c r="B105" s="2" t="s">
        <v>50</v>
      </c>
      <c r="C105" s="9">
        <v>35.18</v>
      </c>
    </row>
    <row r="106" spans="1:3" s="1" customFormat="1" ht="15.75" customHeight="1" hidden="1">
      <c r="A106" s="28">
        <v>18</v>
      </c>
      <c r="B106" s="2" t="s">
        <v>51</v>
      </c>
      <c r="C106" s="7">
        <v>1675.09</v>
      </c>
    </row>
    <row r="107" spans="1:3" s="1" customFormat="1" ht="15.75" customHeight="1" hidden="1">
      <c r="A107" s="28">
        <v>18</v>
      </c>
      <c r="B107" s="2" t="s">
        <v>53</v>
      </c>
      <c r="C107" s="7">
        <v>1231.38</v>
      </c>
    </row>
    <row r="108" spans="1:3" s="1" customFormat="1" ht="15.75" customHeight="1" hidden="1">
      <c r="A108" s="28">
        <v>18</v>
      </c>
      <c r="B108" s="2" t="s">
        <v>54</v>
      </c>
      <c r="C108" s="9">
        <v>14.08</v>
      </c>
    </row>
    <row r="109" spans="1:3" s="1" customFormat="1" ht="15.75" customHeight="1" hidden="1">
      <c r="A109" s="28">
        <v>18</v>
      </c>
      <c r="B109" s="2" t="s">
        <v>56</v>
      </c>
      <c r="C109" s="9">
        <v>36.94</v>
      </c>
    </row>
    <row r="110" spans="1:3" s="1" customFormat="1" ht="15.75" customHeight="1" hidden="1">
      <c r="A110" s="28">
        <v>18</v>
      </c>
      <c r="B110" s="2" t="s">
        <v>58</v>
      </c>
      <c r="C110" s="9">
        <v>38.85</v>
      </c>
    </row>
    <row r="111" spans="1:3" s="1" customFormat="1" ht="15.75" customHeight="1" hidden="1">
      <c r="A111" s="28">
        <v>18</v>
      </c>
      <c r="B111" s="2" t="s">
        <v>63</v>
      </c>
      <c r="C111" s="9">
        <v>217.65</v>
      </c>
    </row>
    <row r="112" spans="1:3" s="1" customFormat="1" ht="15.75" customHeight="1" hidden="1">
      <c r="A112" s="28">
        <v>18</v>
      </c>
      <c r="B112" s="2" t="s">
        <v>67</v>
      </c>
      <c r="C112" s="9">
        <v>165.36</v>
      </c>
    </row>
    <row r="113" spans="1:3" s="1" customFormat="1" ht="15.75" customHeight="1" hidden="1">
      <c r="A113" s="28">
        <v>18</v>
      </c>
      <c r="B113" s="2" t="s">
        <v>68</v>
      </c>
      <c r="C113" s="9">
        <v>432.88</v>
      </c>
    </row>
    <row r="114" spans="1:3" s="1" customFormat="1" ht="15.75" customHeight="1" hidden="1">
      <c r="A114" s="28">
        <v>18</v>
      </c>
      <c r="B114" s="2" t="s">
        <v>70</v>
      </c>
      <c r="C114" s="9">
        <v>376.45</v>
      </c>
    </row>
    <row r="115" spans="1:3" s="1" customFormat="1" ht="15.75" customHeight="1" hidden="1">
      <c r="A115" s="28">
        <v>18</v>
      </c>
      <c r="B115" s="2" t="s">
        <v>74</v>
      </c>
      <c r="C115" s="9">
        <v>9.75</v>
      </c>
    </row>
    <row r="116" spans="1:3" s="1" customFormat="1" ht="15.75" customHeight="1" hidden="1">
      <c r="A116" s="28">
        <v>18</v>
      </c>
      <c r="B116" s="2" t="s">
        <v>78</v>
      </c>
      <c r="C116" s="7">
        <v>1301.75</v>
      </c>
    </row>
    <row r="117" spans="1:3" s="1" customFormat="1" ht="15.75" customHeight="1" hidden="1">
      <c r="A117" s="28">
        <v>18</v>
      </c>
      <c r="B117" s="2" t="s">
        <v>80</v>
      </c>
      <c r="C117" s="9">
        <v>7.04</v>
      </c>
    </row>
    <row r="118" spans="1:3" s="1" customFormat="1" ht="15.75" customHeight="1" hidden="1">
      <c r="A118" s="28">
        <v>18</v>
      </c>
      <c r="B118" s="2" t="s">
        <v>86</v>
      </c>
      <c r="C118" s="9">
        <v>6.69</v>
      </c>
    </row>
    <row r="119" spans="1:3" s="1" customFormat="1" ht="15.75" customHeight="1" hidden="1">
      <c r="A119" s="28">
        <v>18</v>
      </c>
      <c r="B119" s="2" t="s">
        <v>87</v>
      </c>
      <c r="C119" s="9">
        <v>316.65</v>
      </c>
    </row>
    <row r="120" spans="1:3" s="1" customFormat="1" ht="15.75" customHeight="1" hidden="1">
      <c r="A120" s="28">
        <v>18</v>
      </c>
      <c r="B120" s="2" t="s">
        <v>88</v>
      </c>
      <c r="C120" s="9">
        <v>15.12</v>
      </c>
    </row>
    <row r="121" spans="1:3" s="1" customFormat="1" ht="15.75" customHeight="1" hidden="1">
      <c r="A121" s="28">
        <v>18</v>
      </c>
      <c r="B121" s="2" t="s">
        <v>91</v>
      </c>
      <c r="C121" s="9">
        <v>3.54</v>
      </c>
    </row>
    <row r="122" spans="1:3" s="1" customFormat="1" ht="15.75" customHeight="1" hidden="1">
      <c r="A122" s="28">
        <v>18</v>
      </c>
      <c r="B122" s="2" t="s">
        <v>93</v>
      </c>
      <c r="C122" s="7">
        <v>2358.29</v>
      </c>
    </row>
    <row r="123" spans="1:3" s="1" customFormat="1" ht="15.75" customHeight="1" hidden="1">
      <c r="A123" s="28">
        <v>18</v>
      </c>
      <c r="B123" s="2" t="s">
        <v>94</v>
      </c>
      <c r="C123" s="9">
        <v>295.87</v>
      </c>
    </row>
    <row r="124" spans="1:3" s="1" customFormat="1" ht="15.75" customHeight="1" hidden="1">
      <c r="A124" s="28">
        <v>18</v>
      </c>
      <c r="B124" s="2" t="s">
        <v>95</v>
      </c>
      <c r="C124" s="9">
        <v>414.4</v>
      </c>
    </row>
    <row r="125" spans="1:3" s="1" customFormat="1" ht="15.75" customHeight="1" hidden="1">
      <c r="A125" s="28">
        <v>18</v>
      </c>
      <c r="B125" s="2" t="s">
        <v>96</v>
      </c>
      <c r="C125" s="7">
        <v>4227.64</v>
      </c>
    </row>
    <row r="126" spans="1:3" s="1" customFormat="1" ht="15.75" customHeight="1" hidden="1">
      <c r="A126" s="28">
        <v>18</v>
      </c>
      <c r="B126" s="2" t="s">
        <v>97</v>
      </c>
      <c r="C126" s="7">
        <v>4529.62</v>
      </c>
    </row>
    <row r="127" spans="1:7" s="1" customFormat="1" ht="15.75" customHeight="1" hidden="1">
      <c r="A127" s="28">
        <v>18</v>
      </c>
      <c r="B127" s="2" t="s">
        <v>99</v>
      </c>
      <c r="C127" s="9">
        <v>780.74</v>
      </c>
      <c r="D127"/>
      <c r="E127"/>
      <c r="F127"/>
      <c r="G127"/>
    </row>
    <row r="128" spans="1:3" s="1" customFormat="1" ht="15.75" customHeight="1" hidden="1">
      <c r="A128" s="28">
        <v>18</v>
      </c>
      <c r="B128" s="2" t="s">
        <v>61</v>
      </c>
      <c r="C128" s="9">
        <v>62.15</v>
      </c>
    </row>
    <row r="129" spans="1:3" s="1" customFormat="1" ht="15.75" customHeight="1">
      <c r="A129" s="28">
        <v>21</v>
      </c>
      <c r="B129" s="37" t="s">
        <v>34</v>
      </c>
      <c r="C129" s="9">
        <f>SUM(C130:C132)</f>
        <v>60955.04</v>
      </c>
    </row>
    <row r="130" spans="1:3" s="1" customFormat="1" ht="15.75" customHeight="1" hidden="1">
      <c r="A130" s="28">
        <v>21</v>
      </c>
      <c r="B130" s="2" t="s">
        <v>34</v>
      </c>
      <c r="C130" s="7">
        <v>46505.04</v>
      </c>
    </row>
    <row r="131" spans="1:3" s="1" customFormat="1" ht="15.75" customHeight="1" hidden="1">
      <c r="A131" s="28">
        <v>21</v>
      </c>
      <c r="B131" s="2" t="s">
        <v>64</v>
      </c>
      <c r="C131" s="7">
        <v>1500</v>
      </c>
    </row>
    <row r="132" spans="1:3" s="1" customFormat="1" ht="15.75" customHeight="1" hidden="1">
      <c r="A132" s="28">
        <v>21</v>
      </c>
      <c r="B132" s="2" t="s">
        <v>71</v>
      </c>
      <c r="C132" s="7">
        <v>12950</v>
      </c>
    </row>
    <row r="133" spans="1:3" s="1" customFormat="1" ht="15.75" customHeight="1">
      <c r="A133" s="28">
        <v>22</v>
      </c>
      <c r="B133" s="37" t="s">
        <v>27</v>
      </c>
      <c r="C133" s="7">
        <v>50722.38</v>
      </c>
    </row>
    <row r="134" spans="1:3" s="1" customFormat="1" ht="15.75" customHeight="1">
      <c r="A134" s="28">
        <v>23</v>
      </c>
      <c r="B134" s="37" t="s">
        <v>26</v>
      </c>
      <c r="C134" s="7">
        <v>9633.77</v>
      </c>
    </row>
    <row r="135" spans="1:3" s="1" customFormat="1" ht="15.75" customHeight="1">
      <c r="A135" s="28">
        <v>24</v>
      </c>
      <c r="B135" s="37" t="s">
        <v>19</v>
      </c>
      <c r="C135" s="7">
        <v>5035.62</v>
      </c>
    </row>
    <row r="136" spans="1:3" ht="18.75" customHeight="1">
      <c r="A136" s="42" t="s">
        <v>100</v>
      </c>
      <c r="B136" s="10" t="s">
        <v>130</v>
      </c>
      <c r="C136" s="44">
        <f>-G22</f>
        <v>22460.410000000098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2019-03-25T06:08:51Z</cp:lastPrinted>
  <dcterms:created xsi:type="dcterms:W3CDTF">2019-03-17T09:16:12Z</dcterms:created>
  <dcterms:modified xsi:type="dcterms:W3CDTF">2019-03-25T06:12:11Z</dcterms:modified>
  <cp:category/>
  <cp:version/>
  <cp:contentType/>
  <cp:contentStatus/>
  <cp:revision>1</cp:revision>
</cp:coreProperties>
</file>