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14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<sst xmlns="http://schemas.openxmlformats.org/spreadsheetml/2006/main" count="119" uniqueCount="114">
  <si>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</si>
  <si>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</si>
  <si>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</si>
  <si>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</si>
  <si>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А.Гайтеровой ул, дом № 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</si>
  <si>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</si>
  <si>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</si>
  <si>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</si>
  <si>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</si>
  <si>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</si>
  <si>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</si>
  <si>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</si>
  <si>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</si>
  <si>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>Всего услуг: в том числе</t>
  </si>
  <si>
    <t>Услуги связи</t>
  </si>
  <si>
    <t>Услуги почты</t>
  </si>
  <si>
    <t>Билет междугородний</t>
  </si>
  <si>
    <t>Инструменты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</si>
  <si>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</si>
  <si>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</si>
  <si>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</si>
  <si>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</si>
  <si>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</si>
  <si>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</si>
  <si>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Аварийные работы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</si>
  <si>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</si>
  <si>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</si>
  <si>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</si>
  <si>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</si>
  <si>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</si>
  <si>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</si>
  <si>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</si>
  <si>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</si>
  <si>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</si>
  <si>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</si>
  <si>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</si>
  <si>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</si>
  <si>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</si>
  <si>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</si>
  <si>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</si>
  <si>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</si>
  <si>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Периодическая проверка вентканалов и дымоходов</t>
  </si>
  <si>
    <t>Проведение специальной оценки условий труда</t>
  </si>
  <si>
    <t>Замена фотовала</t>
  </si>
  <si>
    <t>Трансполртная услуга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</si>
  <si>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</si>
  <si>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</si>
  <si>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</si>
  <si>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</si>
  <si>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Ремонт пола на лестничных площадках</t>
  </si>
  <si>
    <t>Почта, реклама</t>
  </si>
  <si>
    <t>Электронная отчетность</t>
  </si>
  <si>
    <t>Страхование автомобиля</t>
  </si>
  <si>
    <t>Техобслуживание автомобиля</t>
  </si>
  <si>
    <t>Доставка песка</t>
  </si>
  <si>
    <t>Штраф ГИБДД</t>
  </si>
  <si>
    <t>Изготовление доски объявлений</t>
  </si>
  <si>
    <t>Ремонт светильника</t>
  </si>
  <si>
    <t>БСС "Система Главбух"для упрощенки Интернет-версия,12мес.</t>
  </si>
  <si>
    <t>Услуги транспортной экспедиции</t>
  </si>
  <si>
    <t>Замена расходников на бензокосу</t>
  </si>
  <si>
    <t>Ремонт принтера</t>
  </si>
  <si>
    <t>Ремонт инструмента</t>
  </si>
  <si>
    <t>Изгтовление ключей</t>
  </si>
  <si>
    <t>Износ спецодежды</t>
  </si>
  <si>
    <t>Установка доводчика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</si>
  <si>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</si>
  <si>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</si>
  <si>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</si>
  <si>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</si>
  <si>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</si>
  <si>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Техническое обслуживание ВДГО</t>
  </si>
  <si>
    <t>Страхование от несчастных случаев</t>
  </si>
  <si>
    <t>Поверка водосчетчика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</si>
  <si>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</si>
  <si>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</si>
  <si>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</si>
  <si>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</si>
  <si>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</si>
  <si>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</si>
  <si>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</si>
  <si>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</si>
  <si>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управляющей компанией 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</si>
  <si>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</si>
  <si>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</si>
  <si>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</si>
  <si>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атотехники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</si>
  <si>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</si>
  <si>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</si>
  <si>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</si>
  <si>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</si>
  <si>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</si>
  <si>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</si>
  <si>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</si>
  <si>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</si>
  <si>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</si>
  <si>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</si>
  <si>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</si>
  <si>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</si>
  <si>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</si>
  <si>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Содержание конструктивных элементов здания (обходы и осмотры)
Ремонт кровля,  стены отмостки, фундамент, инжинерные комуникации и т.д.</t>
  </si>
  <si>
    <t>Содержание и текущий ремонт общедомового имущества</t>
  </si>
  <si>
    <t>Израсходованно</t>
  </si>
  <si>
    <t>Остаток
денежных средств жителей оплаченных 
за 2017год</t>
  </si>
  <si>
    <t>Остаток
денежных средств жителей оплаченных 
за 2018год</t>
  </si>
  <si>
    <t>Задолженность по неплаттельщикам на 31.12.2018</t>
  </si>
  <si>
    <t>Осмотр внутридомового оборудованияя</t>
  </si>
  <si>
    <t>Осмотр системы канализации</t>
  </si>
  <si>
    <t>Подготовка многоквартирного дома к сезонной эксплуатации 
(Утепление МОП)</t>
  </si>
  <si>
    <t>Утепление труб на чердаке</t>
  </si>
  <si>
    <t>Оплата труда бригада строителей скол наледи</t>
  </si>
  <si>
    <t>Ремонт труб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</si>
  <si>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</si>
  <si>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 xml:space="preserve"> III. Предоставлено услуг по управлению, содержанию 
и текущему ремонту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</si>
</sst>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1" fillId="0" borderId="2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ill="1" applyBorder="1" applyAlignment="1">
      <alignment horizontal="left"/>
    </xf>
    <xf numFmtId="0" fontId="1" fillId="0" borderId="3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3" borderId="1" xfId="0" applyNumberFormat="1" applyFont="1" applyFill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4" fontId="4" fillId="0" borderId="4" xfId="0" applyNumberFormat="1" applyFont="1" applyBorder="1" applyAlignment="1">
      <alignment horizontal="right" wrapText="1"/>
    </xf>
    <xf numFmtId="0" fontId="1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Alignment="1">
      <alignment vertical="top" wrapText="1"/>
    </xf>
    <xf numFmtId="0" fontId="6" fillId="3" borderId="1" xfId="0" applyFont="1" applyFill="1" applyAlignment="1">
      <alignment vertical="top" wrapText="1"/>
    </xf>
    <xf numFmtId="0" fontId="1" fillId="3" borderId="1" xfId="0" applyNumberFormat="1" applyFont="1" applyFill="1" applyAlignment="1">
      <alignment horizontal="left" wrapText="1"/>
    </xf>
    <xf numFmtId="0" fontId="6" fillId="3" borderId="1" xfId="0" applyFont="1" applyFill="1" applyAlignment="1">
      <alignment horizontal="left" vertical="top"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5" fillId="2" borderId="1" xfId="0" applyFont="1" applyFill="1" applyAlignment="1">
      <alignment horizontal="left" wrapText="1"/>
    </xf>
    <xf numFmtId="4" fontId="1" fillId="0" borderId="4" xfId="0" applyNumberFormat="1" applyFont="1" applyBorder="1" applyAlignment="1">
      <alignment horizontal="right" wrapText="1"/>
    </xf>
    <xf numFmtId="2" fontId="1" fillId="0" borderId="4" xfId="0" applyNumberFormat="1" applyFont="1" applyBorder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Alignment="1">
      <alignment horizontal="right" wrapText="1"/>
    </xf>
    <xf numFmtId="2" fontId="1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Fill="1" applyAlignment="1">
      <alignment vertical="top" wrapText="1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0" fontId="5" fillId="2" borderId="1" xfId="0" applyNumberFormat="1" applyFont="1" applyFill="1" applyAlignment="1">
      <alignment horizontal="left" vertical="justify" wrapText="1"/>
    </xf>
    <xf numFmtId="4" fontId="4" fillId="0" borderId="1" xfId="0" applyNumberFormat="1" applyFont="1" applyAlignment="1">
      <alignment horizontal="right" vertical="justify" wrapText="1"/>
    </xf>
    <xf numFmtId="4" fontId="2" fillId="0" borderId="0" xfId="0" applyNumberFormat="1" applyAlignment="1">
      <alignment horizontal="right" wrapText="1"/>
    </xf>
    <xf numFmtId="0" fontId="3" fillId="5" borderId="5" xfId="0" applyNumberFormat="1" applyFont="1" applyFill="1" applyBorder="1" applyAlignment="1">
      <alignment/>
    </xf>
    <xf numFmtId="0" fontId="3" fillId="5" borderId="5" xfId="0" applyNumberFormat="1" applyFont="1" applyFill="1" applyBorder="1" applyAlignment="1">
      <alignment wrapText="1"/>
    </xf>
    <xf numFmtId="4" fontId="4" fillId="5" borderId="1" xfId="0" applyNumberFormat="1" applyFont="1" applyFill="1" applyAlignment="1">
      <alignment horizontal="right" wrapText="1"/>
    </xf>
    <xf numFmtId="0" fontId="2" fillId="0" borderId="0" xfId="0" applyNumberFormat="1" applyAlignment="1">
      <alignment/>
    </xf>
    <xf numFmtId="0" fontId="3" fillId="5" borderId="6" xfId="0" applyNumberFormat="1" applyFont="1" applyFill="1" applyBorder="1" applyAlignment="1">
      <alignment horizontal="left"/>
    </xf>
    <xf numFmtId="0" fontId="3" fillId="5" borderId="4" xfId="0" applyNumberFormat="1" applyFont="1" applyFill="1" applyBorder="1" applyAlignment="1">
      <alignment horizontal="left"/>
    </xf>
    <xf numFmtId="0" fontId="2" fillId="0" borderId="0" xfId="0" applyNumberFormat="1" applyAlignment="1">
      <alignment horizontal="center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118"/>
  <sheetViews>
    <sheetView tabSelected="1" workbookViewId="0" topLeftCell="B67">
      <selection activeCell="B82" sqref="B82"/>
    </sheetView>
  </sheetViews>
  <sheetFormatPr defaultColWidth="9.33203125" defaultRowHeight="11.25"/>
  <cols>
    <col min="1" max="1" width="11.5" style="26" hidden="1" customWidth="1"/>
    <col min="2" max="2" width="90" style="1" customWidth="1"/>
    <col min="3" max="3" width="24.66015625" style="1" customWidth="1"/>
    <col min="4" max="4" width="16.83203125" style="0" customWidth="1"/>
    <col min="5" max="5" width="14.16015625" style="0" customWidth="1"/>
    <col min="6" max="6" width="20.16015625" style="0" customWidth="1"/>
    <col min="7" max="7" width="16.33203125" style="0" customWidth="1"/>
    <col min="8" max="16384" width="10.66015625" style="0" customWidth="1"/>
  </cols>
  <sheetData>
    <row r="2" spans="1:3" s="1" customFormat="1" ht="18.75" customHeight="1">
      <c r="A2" s="61" t="s">
        <v>0</v>
      </c>
      <c r="B2" s="61"/>
      <c r="C2" s="61"/>
    </row>
    <row r="3" spans="1:3" s="1" customFormat="1" ht="18.75" customHeight="1">
      <c r="A3" s="61" t="s">
        <v>1</v>
      </c>
      <c r="B3" s="61"/>
      <c r="C3" s="61"/>
    </row>
    <row r="4" spans="1:3" s="1" customFormat="1" ht="15.75" customHeight="1">
      <c r="A4" s="62" t="s">
        <v>2</v>
      </c>
      <c r="B4" s="62"/>
      <c r="C4" s="62"/>
    </row>
    <row r="5" spans="1:3" s="1" customFormat="1" ht="30.75" customHeight="1">
      <c r="A5" s="62" t="s">
        <v>3</v>
      </c>
      <c r="B5" s="62"/>
      <c r="C5" s="62"/>
    </row>
    <row r="6" ht="18.75" customHeight="1"/>
    <row r="7" spans="1:3" s="1" customFormat="1" ht="18.75" customHeight="1">
      <c r="A7" s="57"/>
      <c r="B7" s="60" t="s">
        <v>4</v>
      </c>
      <c r="C7" s="60"/>
    </row>
    <row r="9" spans="1:3" s="1" customFormat="1" ht="15.75" customHeight="1">
      <c r="A9" s="54"/>
      <c r="B9" s="58" t="s">
        <v>5</v>
      </c>
      <c r="C9" s="59"/>
    </row>
    <row r="10" spans="1:3" s="1" customFormat="1" ht="15.75" customHeight="1">
      <c r="A10" s="16"/>
      <c r="B10" s="2" t="s">
        <v>6</v>
      </c>
      <c r="C10" s="3">
        <v>2</v>
      </c>
    </row>
    <row r="11" spans="1:3" s="1" customFormat="1" ht="15.75" customHeight="1">
      <c r="A11" s="16"/>
      <c r="B11" s="2" t="s">
        <v>7</v>
      </c>
      <c r="C11" s="3">
        <v>3</v>
      </c>
    </row>
    <row r="12" spans="1:3" s="1" customFormat="1" ht="15.75" customHeight="1">
      <c r="A12" s="16"/>
      <c r="B12" s="2" t="s">
        <v>8</v>
      </c>
      <c r="C12" s="3">
        <v>18</v>
      </c>
    </row>
    <row r="13" spans="1:3" s="1" customFormat="1" ht="15.75" customHeight="1">
      <c r="A13" s="16"/>
      <c r="B13" s="2" t="s">
        <v>9</v>
      </c>
      <c r="C13" s="4">
        <v>1473.76</v>
      </c>
    </row>
    <row r="14" spans="1:3" s="1" customFormat="1" ht="15.75" customHeight="1">
      <c r="A14" s="54"/>
      <c r="B14" s="58" t="s">
        <v>10</v>
      </c>
      <c r="C14" s="59"/>
    </row>
    <row r="15" spans="1:7" s="1" customFormat="1" ht="15.75" customHeight="1">
      <c r="A15" s="16"/>
      <c r="B15" s="5" t="s">
        <v>105</v>
      </c>
      <c r="C15" s="37">
        <v>31470.02</v>
      </c>
      <c r="D15" s="38"/>
      <c r="E15" s="39"/>
      <c r="F15" s="39"/>
      <c r="G15" s="38"/>
    </row>
    <row r="16" spans="1:7" s="1" customFormat="1" ht="81.75" customHeight="1">
      <c r="A16" s="16"/>
      <c r="B16" s="5"/>
      <c r="C16" s="6"/>
      <c r="D16" s="40" t="s">
        <v>103</v>
      </c>
      <c r="E16" s="41" t="s">
        <v>12</v>
      </c>
      <c r="F16" s="41" t="s">
        <v>102</v>
      </c>
      <c r="G16" s="40" t="s">
        <v>104</v>
      </c>
    </row>
    <row r="17" spans="1:7" s="1" customFormat="1" ht="15.75" customHeight="1">
      <c r="A17" s="16"/>
      <c r="B17" s="2" t="s">
        <v>101</v>
      </c>
      <c r="C17" s="4">
        <v>244800</v>
      </c>
      <c r="D17" s="33">
        <v>123490.31</v>
      </c>
      <c r="E17" s="34">
        <v>240089.77</v>
      </c>
      <c r="F17" s="34">
        <f>C20</f>
        <v>154926.9</v>
      </c>
      <c r="G17" s="34">
        <f>D17+E17-F17</f>
        <v>208653.17999999996</v>
      </c>
    </row>
    <row r="18" spans="1:7" s="1" customFormat="1" ht="15.75" customHeight="1">
      <c r="A18" s="16"/>
      <c r="B18" s="5" t="s">
        <v>11</v>
      </c>
      <c r="C18" s="7">
        <v>244800</v>
      </c>
      <c r="D18" s="35">
        <f>SUM(D17:D17)</f>
        <v>123490.31</v>
      </c>
      <c r="E18" s="36">
        <f>SUM(E17:E17)</f>
        <v>240089.77</v>
      </c>
      <c r="F18" s="36">
        <f>SUM(F17:F17)</f>
        <v>154926.9</v>
      </c>
      <c r="G18" s="36">
        <f>SUM(G17:G17)</f>
        <v>208653.17999999996</v>
      </c>
    </row>
    <row r="19" spans="1:7" s="1" customFormat="1" ht="15.75" customHeight="1">
      <c r="A19" s="16"/>
      <c r="B19" s="5" t="s">
        <v>12</v>
      </c>
      <c r="C19" s="7">
        <v>240089.77</v>
      </c>
      <c r="D19" s="49"/>
      <c r="E19" s="50"/>
      <c r="F19" s="50"/>
      <c r="G19" s="50"/>
    </row>
    <row r="20" spans="1:3" s="1" customFormat="1" ht="30.75" customHeight="1">
      <c r="A20" s="54"/>
      <c r="B20" s="55" t="s">
        <v>113</v>
      </c>
      <c r="C20" s="56">
        <f>C21+C45+C81</f>
        <v>154926.9</v>
      </c>
    </row>
    <row r="21" spans="1:3" s="1" customFormat="1" ht="15.75" customHeight="1">
      <c r="A21" s="16"/>
      <c r="B21" s="5" t="s">
        <v>13</v>
      </c>
      <c r="C21" s="7">
        <f>C22+C46+C82</f>
        <v>154712.35</v>
      </c>
    </row>
    <row r="22" spans="1:3" s="1" customFormat="1" ht="15.75" customHeight="1">
      <c r="A22" s="10">
        <v>1</v>
      </c>
      <c r="B22" s="11" t="s">
        <v>83</v>
      </c>
      <c r="C22" s="7">
        <f>C23+C28+C31+C35+C37+C40+C42</f>
        <v>114419.31999999999</v>
      </c>
    </row>
    <row r="23" spans="1:3" s="1" customFormat="1" ht="15.75" customHeight="1">
      <c r="A23" s="12">
        <v>1</v>
      </c>
      <c r="B23" s="13" t="s">
        <v>84</v>
      </c>
      <c r="C23" s="7">
        <f>SUM(C24:C27)</f>
        <v>41194.18</v>
      </c>
    </row>
    <row r="24" spans="1:3" s="1" customFormat="1" ht="15.75" customHeight="1" hidden="1">
      <c r="A24" s="16">
        <v>1</v>
      </c>
      <c r="B24" s="2" t="s">
        <v>18</v>
      </c>
      <c r="C24" s="8">
        <v>381.43</v>
      </c>
    </row>
    <row r="25" spans="1:3" s="1" customFormat="1" ht="15.75" customHeight="1" hidden="1">
      <c r="A25" s="16">
        <v>1</v>
      </c>
      <c r="B25" s="2" t="s">
        <v>20</v>
      </c>
      <c r="C25" s="4">
        <v>40809.86</v>
      </c>
    </row>
    <row r="26" spans="1:3" s="1" customFormat="1" ht="15.75" customHeight="1" hidden="1">
      <c r="A26" s="16">
        <v>1</v>
      </c>
      <c r="B26" s="2" t="s">
        <v>63</v>
      </c>
      <c r="C26" s="8">
        <v>1.15</v>
      </c>
    </row>
    <row r="27" spans="1:3" s="1" customFormat="1" ht="15.75" customHeight="1" hidden="1">
      <c r="A27" s="16">
        <v>1</v>
      </c>
      <c r="B27" s="2" t="s">
        <v>69</v>
      </c>
      <c r="C27" s="8">
        <v>1.74</v>
      </c>
    </row>
    <row r="28" spans="1:3" s="1" customFormat="1" ht="15.75" customHeight="1">
      <c r="A28" s="12">
        <v>2</v>
      </c>
      <c r="B28" s="13" t="s">
        <v>85</v>
      </c>
      <c r="C28" s="7">
        <f>SUM(C29:C30)</f>
        <v>26191.29</v>
      </c>
    </row>
    <row r="29" spans="1:3" s="1" customFormat="1" ht="15.75" customHeight="1" hidden="1">
      <c r="A29" s="12">
        <v>2</v>
      </c>
      <c r="B29" s="2" t="s">
        <v>20</v>
      </c>
      <c r="C29" s="43">
        <v>25809.86</v>
      </c>
    </row>
    <row r="30" spans="1:3" s="1" customFormat="1" ht="15.75" customHeight="1" hidden="1">
      <c r="A30" s="12">
        <v>2</v>
      </c>
      <c r="B30" s="2" t="s">
        <v>18</v>
      </c>
      <c r="C30" s="43">
        <v>381.43</v>
      </c>
    </row>
    <row r="31" spans="1:3" s="1" customFormat="1" ht="15.75" customHeight="1">
      <c r="A31" s="12">
        <v>3</v>
      </c>
      <c r="B31" s="13" t="s">
        <v>86</v>
      </c>
      <c r="C31" s="7">
        <f>SUM(C32:C33)</f>
        <v>411.15</v>
      </c>
    </row>
    <row r="32" spans="1:3" s="1" customFormat="1" ht="15.75" customHeight="1" hidden="1">
      <c r="A32" s="15">
        <v>3</v>
      </c>
      <c r="B32" s="28" t="s">
        <v>45</v>
      </c>
      <c r="C32" s="8">
        <v>255.24</v>
      </c>
    </row>
    <row r="33" spans="1:3" s="1" customFormat="1" ht="15.75" customHeight="1" hidden="1">
      <c r="A33" s="16">
        <v>3</v>
      </c>
      <c r="B33" s="2" t="s">
        <v>70</v>
      </c>
      <c r="C33" s="8">
        <v>155.91</v>
      </c>
    </row>
    <row r="34" spans="1:6" s="1" customFormat="1" ht="15.75" customHeight="1" hidden="1">
      <c r="A34" s="16">
        <v>3</v>
      </c>
      <c r="B34" s="2" t="s">
        <v>110</v>
      </c>
      <c r="C34" s="30">
        <v>2189.87</v>
      </c>
      <c r="E34" s="44"/>
      <c r="F34" s="32"/>
    </row>
    <row r="35" spans="1:3" s="1" customFormat="1" ht="15.75" customHeight="1">
      <c r="A35" s="12">
        <v>4</v>
      </c>
      <c r="B35" s="13" t="s">
        <v>87</v>
      </c>
      <c r="C35" s="19">
        <f>SUM(C36)</f>
        <v>116.31</v>
      </c>
    </row>
    <row r="36" spans="1:3" s="1" customFormat="1" ht="15.75" customHeight="1" hidden="1">
      <c r="A36" s="16">
        <v>4</v>
      </c>
      <c r="B36" s="2" t="s">
        <v>54</v>
      </c>
      <c r="C36" s="31">
        <v>116.31</v>
      </c>
    </row>
    <row r="37" spans="1:3" s="1" customFormat="1" ht="15.75" customHeight="1">
      <c r="A37" s="12">
        <v>5</v>
      </c>
      <c r="B37" s="14" t="s">
        <v>88</v>
      </c>
      <c r="C37" s="19">
        <f>SUM(C38:C39)</f>
        <v>15041.97</v>
      </c>
    </row>
    <row r="38" spans="1:3" s="1" customFormat="1" ht="15.75" customHeight="1" hidden="1">
      <c r="A38" s="16">
        <v>5</v>
      </c>
      <c r="B38" s="2" t="s">
        <v>60</v>
      </c>
      <c r="C38" s="31">
        <v>41.97</v>
      </c>
    </row>
    <row r="39" spans="1:3" s="1" customFormat="1" ht="15.75" customHeight="1" hidden="1">
      <c r="A39" s="16">
        <v>5</v>
      </c>
      <c r="B39" s="2" t="s">
        <v>20</v>
      </c>
      <c r="C39" s="31">
        <v>15000</v>
      </c>
    </row>
    <row r="40" spans="1:3" s="1" customFormat="1" ht="15.75" customHeight="1">
      <c r="A40" s="12">
        <v>6</v>
      </c>
      <c r="B40" s="14" t="s">
        <v>89</v>
      </c>
      <c r="C40" s="19">
        <f>SUM(C41)</f>
        <v>77.44</v>
      </c>
    </row>
    <row r="41" spans="1:3" s="1" customFormat="1" ht="15.75" customHeight="1" hidden="1">
      <c r="A41" s="16">
        <v>6</v>
      </c>
      <c r="B41" s="2" t="s">
        <v>17</v>
      </c>
      <c r="C41" s="31">
        <v>77.44</v>
      </c>
    </row>
    <row r="42" spans="1:3" s="1" customFormat="1" ht="15.75" customHeight="1">
      <c r="A42" s="12">
        <v>7</v>
      </c>
      <c r="B42" s="13" t="s">
        <v>90</v>
      </c>
      <c r="C42" s="19">
        <f>SUM(C43:C45)</f>
        <v>31386.98</v>
      </c>
    </row>
    <row r="43" spans="1:3" s="1" customFormat="1" ht="15.75" customHeight="1" hidden="1">
      <c r="A43" s="16">
        <v>7</v>
      </c>
      <c r="B43" s="2" t="s">
        <v>23</v>
      </c>
      <c r="C43" s="30">
        <v>27920.93</v>
      </c>
    </row>
    <row r="44" spans="1:3" s="1" customFormat="1" ht="15.75" customHeight="1" hidden="1">
      <c r="A44" s="16">
        <v>7</v>
      </c>
      <c r="B44" s="2" t="s">
        <v>25</v>
      </c>
      <c r="C44" s="30">
        <v>3464.69</v>
      </c>
    </row>
    <row r="45" spans="1:3" s="1" customFormat="1" ht="15.75" customHeight="1" hidden="1">
      <c r="A45" s="16">
        <v>7</v>
      </c>
      <c r="B45" s="2" t="s">
        <v>48</v>
      </c>
      <c r="C45" s="31">
        <v>1.36</v>
      </c>
    </row>
    <row r="46" spans="1:3" s="1" customFormat="1" ht="15.75" customHeight="1">
      <c r="A46" s="16">
        <v>8</v>
      </c>
      <c r="B46" s="29" t="s">
        <v>91</v>
      </c>
      <c r="C46" s="7">
        <f>C47+C51+C62+C64+C67+C69</f>
        <v>20302.93</v>
      </c>
    </row>
    <row r="47" spans="1:3" s="1" customFormat="1" ht="47.25" customHeight="1">
      <c r="A47" s="16">
        <v>8</v>
      </c>
      <c r="B47" s="17" t="s">
        <v>100</v>
      </c>
      <c r="C47" s="7">
        <f>SUM(C48:C50)</f>
        <v>4030.82</v>
      </c>
    </row>
    <row r="48" spans="1:6" s="1" customFormat="1" ht="15.75" customHeight="1">
      <c r="A48" s="16">
        <v>8</v>
      </c>
      <c r="B48" s="2" t="s">
        <v>49</v>
      </c>
      <c r="C48" s="8">
        <v>976.63</v>
      </c>
      <c r="E48" s="44"/>
      <c r="F48" s="32"/>
    </row>
    <row r="49" spans="1:3" s="1" customFormat="1" ht="15.75" customHeight="1">
      <c r="A49" s="16">
        <v>8</v>
      </c>
      <c r="B49" s="2" t="s">
        <v>56</v>
      </c>
      <c r="C49" s="4">
        <v>1909.19</v>
      </c>
    </row>
    <row r="50" spans="1:3" s="1" customFormat="1" ht="15.75" customHeight="1">
      <c r="A50" s="16">
        <v>8</v>
      </c>
      <c r="B50" s="2" t="s">
        <v>65</v>
      </c>
      <c r="C50" s="4">
        <v>1145</v>
      </c>
    </row>
    <row r="51" spans="1:6" s="1" customFormat="1" ht="15.75" customHeight="1">
      <c r="A51" s="16">
        <v>9</v>
      </c>
      <c r="B51" s="18" t="s">
        <v>92</v>
      </c>
      <c r="C51" s="7">
        <f>C52+C54+C57+C59</f>
        <v>3114.0299999999997</v>
      </c>
      <c r="F51" s="45"/>
    </row>
    <row r="52" spans="1:3" s="1" customFormat="1" ht="15.75" customHeight="1">
      <c r="A52" s="16">
        <v>9</v>
      </c>
      <c r="B52" s="20" t="s">
        <v>93</v>
      </c>
      <c r="C52" s="48">
        <f>SUM(C53)</f>
        <v>1000</v>
      </c>
    </row>
    <row r="53" spans="1:3" s="1" customFormat="1" ht="15.75" customHeight="1">
      <c r="A53" s="16">
        <v>9</v>
      </c>
      <c r="B53" s="42" t="s">
        <v>106</v>
      </c>
      <c r="C53" s="43">
        <v>1000</v>
      </c>
    </row>
    <row r="54" spans="1:3" s="1" customFormat="1" ht="15.75" customHeight="1">
      <c r="A54" s="16">
        <v>10</v>
      </c>
      <c r="B54" s="21" t="s">
        <v>94</v>
      </c>
      <c r="C54" s="7">
        <f>SUM(C55:C56)</f>
        <v>1443.07</v>
      </c>
    </row>
    <row r="55" spans="1:3" s="1" customFormat="1" ht="15.75" customHeight="1">
      <c r="A55" s="16">
        <v>10</v>
      </c>
      <c r="B55" s="2" t="s">
        <v>111</v>
      </c>
      <c r="C55" s="4">
        <v>1432.96</v>
      </c>
    </row>
    <row r="56" spans="1:3" s="1" customFormat="1" ht="15.75" customHeight="1">
      <c r="A56" s="16">
        <v>10</v>
      </c>
      <c r="B56" s="2" t="s">
        <v>73</v>
      </c>
      <c r="C56" s="8">
        <v>10.11</v>
      </c>
    </row>
    <row r="57" spans="1:3" s="1" customFormat="1" ht="15.75" customHeight="1">
      <c r="A57" s="16">
        <v>11</v>
      </c>
      <c r="B57" s="22" t="s">
        <v>95</v>
      </c>
      <c r="C57" s="7">
        <f>SUM(C58)</f>
        <v>514.31</v>
      </c>
    </row>
    <row r="58" spans="1:3" s="1" customFormat="1" ht="15.75" customHeight="1">
      <c r="A58" s="16"/>
      <c r="B58" s="46" t="s">
        <v>107</v>
      </c>
      <c r="C58" s="7">
        <v>514.31</v>
      </c>
    </row>
    <row r="59" spans="1:3" s="1" customFormat="1" ht="15.75" customHeight="1">
      <c r="A59" s="16">
        <v>12</v>
      </c>
      <c r="B59" s="22" t="s">
        <v>96</v>
      </c>
      <c r="C59" s="7">
        <f>SUM(C60:C61)</f>
        <v>156.65</v>
      </c>
    </row>
    <row r="60" spans="1:3" s="1" customFormat="1" ht="30.75" customHeight="1">
      <c r="A60" s="16">
        <v>12</v>
      </c>
      <c r="B60" s="2" t="s">
        <v>47</v>
      </c>
      <c r="C60" s="8">
        <v>0.56</v>
      </c>
    </row>
    <row r="61" spans="1:3" s="1" customFormat="1" ht="15.75" customHeight="1">
      <c r="A61" s="16">
        <v>12</v>
      </c>
      <c r="B61" s="2" t="s">
        <v>57</v>
      </c>
      <c r="C61" s="8">
        <v>156.09</v>
      </c>
    </row>
    <row r="62" spans="1:3" s="1" customFormat="1" ht="15.75" customHeight="1">
      <c r="A62" s="16">
        <v>13</v>
      </c>
      <c r="B62" s="23" t="s">
        <v>97</v>
      </c>
      <c r="C62" s="7">
        <f>SUM(C63)</f>
        <v>3657.53</v>
      </c>
    </row>
    <row r="63" spans="1:3" s="1" customFormat="1" ht="15.75" customHeight="1">
      <c r="A63" s="16">
        <v>13</v>
      </c>
      <c r="B63" s="2" t="s">
        <v>71</v>
      </c>
      <c r="C63" s="4">
        <v>3657.53</v>
      </c>
    </row>
    <row r="64" spans="1:3" s="1" customFormat="1" ht="15.75" customHeight="1">
      <c r="A64" s="16">
        <v>14</v>
      </c>
      <c r="B64" s="23" t="s">
        <v>98</v>
      </c>
      <c r="C64" s="7">
        <f>SUM(C65:C66)</f>
        <v>1459.59</v>
      </c>
    </row>
    <row r="65" spans="1:3" s="1" customFormat="1" ht="15.75" customHeight="1">
      <c r="A65" s="16">
        <v>14</v>
      </c>
      <c r="B65" s="2" t="s">
        <v>30</v>
      </c>
      <c r="C65" s="8">
        <v>2.31</v>
      </c>
    </row>
    <row r="66" spans="1:3" s="1" customFormat="1" ht="15.75" customHeight="1">
      <c r="A66" s="16">
        <v>14</v>
      </c>
      <c r="B66" s="2" t="s">
        <v>41</v>
      </c>
      <c r="C66" s="4">
        <v>1457.28</v>
      </c>
    </row>
    <row r="67" spans="1:3" s="1" customFormat="1" ht="33" customHeight="1">
      <c r="A67" s="16">
        <v>15</v>
      </c>
      <c r="B67" s="24" t="s">
        <v>108</v>
      </c>
      <c r="C67" s="7">
        <f>SUM(C68)</f>
        <v>94.94</v>
      </c>
    </row>
    <row r="68" spans="1:3" s="1" customFormat="1" ht="15.75" customHeight="1">
      <c r="A68" s="16">
        <v>15</v>
      </c>
      <c r="B68" s="47" t="s">
        <v>109</v>
      </c>
      <c r="C68" s="43">
        <v>94.94</v>
      </c>
    </row>
    <row r="69" spans="1:3" s="1" customFormat="1" ht="15.75" customHeight="1">
      <c r="A69" s="16">
        <v>17</v>
      </c>
      <c r="B69" s="25" t="s">
        <v>99</v>
      </c>
      <c r="C69" s="7">
        <f>SUM(C70:C81)</f>
        <v>7946.0199999999995</v>
      </c>
    </row>
    <row r="70" spans="1:3" s="1" customFormat="1" ht="15.75" customHeight="1" hidden="1">
      <c r="A70" s="16">
        <v>17</v>
      </c>
      <c r="B70" s="2" t="s">
        <v>14</v>
      </c>
      <c r="C70" s="8">
        <v>16.45</v>
      </c>
    </row>
    <row r="71" spans="1:3" s="1" customFormat="1" ht="15.75" customHeight="1" hidden="1">
      <c r="A71" s="16">
        <v>17</v>
      </c>
      <c r="B71" s="2" t="s">
        <v>19</v>
      </c>
      <c r="C71" s="8">
        <v>206.44</v>
      </c>
    </row>
    <row r="72" spans="1:3" s="1" customFormat="1" ht="15.75" customHeight="1" hidden="1">
      <c r="A72" s="16">
        <v>17</v>
      </c>
      <c r="B72" s="2" t="s">
        <v>24</v>
      </c>
      <c r="C72" s="8">
        <v>544</v>
      </c>
    </row>
    <row r="73" spans="1:3" s="1" customFormat="1" ht="15.75" customHeight="1" hidden="1">
      <c r="A73" s="16">
        <v>17</v>
      </c>
      <c r="B73" s="2" t="s">
        <v>27</v>
      </c>
      <c r="C73" s="8">
        <v>437.05</v>
      </c>
    </row>
    <row r="74" spans="1:3" s="1" customFormat="1" ht="15.75" customHeight="1" hidden="1">
      <c r="A74" s="16">
        <v>17</v>
      </c>
      <c r="B74" s="2" t="s">
        <v>28</v>
      </c>
      <c r="C74" s="4">
        <v>4000</v>
      </c>
    </row>
    <row r="75" spans="1:3" s="1" customFormat="1" ht="15.75" customHeight="1" hidden="1">
      <c r="A75" s="16">
        <v>17</v>
      </c>
      <c r="B75" s="2" t="s">
        <v>29</v>
      </c>
      <c r="C75" s="8">
        <v>924.72</v>
      </c>
    </row>
    <row r="76" spans="1:3" s="1" customFormat="1" ht="15.75" customHeight="1" hidden="1">
      <c r="A76" s="16">
        <v>17</v>
      </c>
      <c r="B76" s="2" t="s">
        <v>31</v>
      </c>
      <c r="C76" s="8">
        <v>286.44</v>
      </c>
    </row>
    <row r="77" spans="1:3" s="1" customFormat="1" ht="15.75" customHeight="1" hidden="1">
      <c r="A77" s="16">
        <v>17</v>
      </c>
      <c r="B77" s="2" t="s">
        <v>35</v>
      </c>
      <c r="C77" s="4">
        <v>1086.03</v>
      </c>
    </row>
    <row r="78" spans="1:3" s="1" customFormat="1" ht="15.75" customHeight="1" hidden="1">
      <c r="A78" s="16">
        <v>17</v>
      </c>
      <c r="B78" s="2" t="s">
        <v>40</v>
      </c>
      <c r="C78" s="8">
        <v>207.45</v>
      </c>
    </row>
    <row r="79" spans="1:3" s="1" customFormat="1" ht="15.75" customHeight="1" hidden="1">
      <c r="A79" s="16">
        <v>17</v>
      </c>
      <c r="B79" s="2" t="s">
        <v>44</v>
      </c>
      <c r="C79" s="8">
        <v>12.13</v>
      </c>
    </row>
    <row r="80" spans="1:3" s="1" customFormat="1" ht="15.75" customHeight="1" hidden="1">
      <c r="A80" s="16">
        <v>17</v>
      </c>
      <c r="B80" s="2" t="s">
        <v>53</v>
      </c>
      <c r="C80" s="8">
        <v>12.12</v>
      </c>
    </row>
    <row r="81" spans="1:3" s="1" customFormat="1" ht="15.75" customHeight="1" hidden="1">
      <c r="A81" s="16">
        <v>17</v>
      </c>
      <c r="B81" s="2" t="s">
        <v>64</v>
      </c>
      <c r="C81" s="8">
        <v>213.19</v>
      </c>
    </row>
    <row r="82" spans="1:3" s="1" customFormat="1" ht="322.5" customHeight="1">
      <c r="A82" s="16">
        <v>18</v>
      </c>
      <c r="B82" s="51" t="s">
        <v>112</v>
      </c>
      <c r="C82" s="52">
        <f>SUM(C83:C117)</f>
        <v>19990.100000000006</v>
      </c>
    </row>
    <row r="83" spans="1:3" s="1" customFormat="1" ht="15.75" customHeight="1" hidden="1">
      <c r="A83" s="16">
        <v>18</v>
      </c>
      <c r="B83" s="2" t="s">
        <v>15</v>
      </c>
      <c r="C83" s="8">
        <v>57.78</v>
      </c>
    </row>
    <row r="84" spans="1:3" s="1" customFormat="1" ht="15.75" customHeight="1" hidden="1">
      <c r="A84" s="16">
        <v>18</v>
      </c>
      <c r="B84" s="2" t="s">
        <v>16</v>
      </c>
      <c r="C84" s="8">
        <v>24.94</v>
      </c>
    </row>
    <row r="85" spans="1:3" s="1" customFormat="1" ht="15.75" customHeight="1" hidden="1">
      <c r="A85" s="16">
        <v>18</v>
      </c>
      <c r="B85" s="2" t="s">
        <v>21</v>
      </c>
      <c r="C85" s="4">
        <v>4053.15</v>
      </c>
    </row>
    <row r="86" spans="1:3" s="1" customFormat="1" ht="15.75" customHeight="1" hidden="1">
      <c r="A86" s="16">
        <v>18</v>
      </c>
      <c r="B86" s="2" t="s">
        <v>22</v>
      </c>
      <c r="C86" s="8">
        <v>351.24</v>
      </c>
    </row>
    <row r="87" spans="1:3" s="1" customFormat="1" ht="15.75" customHeight="1" hidden="1">
      <c r="A87" s="16">
        <v>18</v>
      </c>
      <c r="B87" s="2" t="s">
        <v>26</v>
      </c>
      <c r="C87" s="8">
        <v>462.37</v>
      </c>
    </row>
    <row r="88" spans="1:3" s="1" customFormat="1" ht="15.75" customHeight="1" hidden="1">
      <c r="A88" s="16">
        <v>18</v>
      </c>
      <c r="B88" s="2" t="s">
        <v>32</v>
      </c>
      <c r="C88" s="8">
        <v>1.74</v>
      </c>
    </row>
    <row r="89" spans="1:3" s="1" customFormat="1" ht="15.75" customHeight="1" hidden="1">
      <c r="A89" s="16">
        <v>18</v>
      </c>
      <c r="B89" s="2" t="s">
        <v>33</v>
      </c>
      <c r="C89" s="4">
        <v>9742.59</v>
      </c>
    </row>
    <row r="90" spans="1:3" s="1" customFormat="1" ht="15.75" customHeight="1" hidden="1">
      <c r="A90" s="16">
        <v>18</v>
      </c>
      <c r="B90" s="2" t="s">
        <v>34</v>
      </c>
      <c r="C90" s="8">
        <v>59.49</v>
      </c>
    </row>
    <row r="91" spans="1:3" s="1" customFormat="1" ht="15.75" customHeight="1" hidden="1">
      <c r="A91" s="16">
        <v>18</v>
      </c>
      <c r="B91" s="2" t="s">
        <v>36</v>
      </c>
      <c r="C91" s="8">
        <v>134.86</v>
      </c>
    </row>
    <row r="92" spans="1:3" s="1" customFormat="1" ht="15.75" customHeight="1" hidden="1">
      <c r="A92" s="16">
        <v>18</v>
      </c>
      <c r="B92" s="2" t="s">
        <v>37</v>
      </c>
      <c r="C92" s="8">
        <v>13.85</v>
      </c>
    </row>
    <row r="93" spans="1:3" s="1" customFormat="1" ht="15.75" customHeight="1" hidden="1">
      <c r="A93" s="16">
        <v>18</v>
      </c>
      <c r="B93" s="2" t="s">
        <v>38</v>
      </c>
      <c r="C93" s="8">
        <v>11.54</v>
      </c>
    </row>
    <row r="94" spans="1:3" s="1" customFormat="1" ht="15.75" customHeight="1" hidden="1">
      <c r="A94" s="16">
        <v>18</v>
      </c>
      <c r="B94" s="2" t="s">
        <v>39</v>
      </c>
      <c r="C94" s="8">
        <v>549.83</v>
      </c>
    </row>
    <row r="95" spans="1:3" s="1" customFormat="1" ht="15.75" customHeight="1" hidden="1">
      <c r="A95" s="16">
        <v>18</v>
      </c>
      <c r="B95" s="2" t="s">
        <v>42</v>
      </c>
      <c r="C95" s="8">
        <v>404.2</v>
      </c>
    </row>
    <row r="96" spans="1:3" s="1" customFormat="1" ht="15.75" customHeight="1" hidden="1">
      <c r="A96" s="16">
        <v>18</v>
      </c>
      <c r="B96" s="2" t="s">
        <v>43</v>
      </c>
      <c r="C96" s="8">
        <v>4.62</v>
      </c>
    </row>
    <row r="97" spans="1:3" s="1" customFormat="1" ht="15.75" customHeight="1" hidden="1">
      <c r="A97" s="16">
        <v>18</v>
      </c>
      <c r="B97" s="2" t="s">
        <v>46</v>
      </c>
      <c r="C97" s="8">
        <v>12.76</v>
      </c>
    </row>
    <row r="98" spans="1:3" s="1" customFormat="1" ht="15.75" customHeight="1" hidden="1">
      <c r="A98" s="16">
        <v>18</v>
      </c>
      <c r="B98" s="2" t="s">
        <v>50</v>
      </c>
      <c r="C98" s="8">
        <v>8.66</v>
      </c>
    </row>
    <row r="99" spans="1:3" s="1" customFormat="1" ht="15.75" customHeight="1" hidden="1">
      <c r="A99" s="16">
        <v>18</v>
      </c>
      <c r="B99" s="2" t="s">
        <v>51</v>
      </c>
      <c r="C99" s="8">
        <v>54.28</v>
      </c>
    </row>
    <row r="100" spans="1:3" s="1" customFormat="1" ht="15.75" customHeight="1" hidden="1">
      <c r="A100" s="16">
        <v>18</v>
      </c>
      <c r="B100" s="2" t="s">
        <v>52</v>
      </c>
      <c r="C100" s="8">
        <v>142.09</v>
      </c>
    </row>
    <row r="101" spans="1:3" s="1" customFormat="1" ht="15.75" customHeight="1" hidden="1">
      <c r="A101" s="16">
        <v>18</v>
      </c>
      <c r="B101" s="2" t="s">
        <v>55</v>
      </c>
      <c r="C101" s="8">
        <v>3.2</v>
      </c>
    </row>
    <row r="102" spans="1:3" s="1" customFormat="1" ht="15.75" customHeight="1" hidden="1">
      <c r="A102" s="16">
        <v>18</v>
      </c>
      <c r="B102" s="2" t="s">
        <v>58</v>
      </c>
      <c r="C102" s="8">
        <v>427.29</v>
      </c>
    </row>
    <row r="103" spans="1:3" s="1" customFormat="1" ht="15.75" customHeight="1" hidden="1">
      <c r="A103" s="16">
        <v>18</v>
      </c>
      <c r="B103" s="2" t="s">
        <v>59</v>
      </c>
      <c r="C103" s="8">
        <v>15.95</v>
      </c>
    </row>
    <row r="104" spans="1:3" s="1" customFormat="1" ht="15.75" customHeight="1" hidden="1">
      <c r="A104" s="16">
        <v>18</v>
      </c>
      <c r="B104" s="2" t="s">
        <v>61</v>
      </c>
      <c r="C104" s="8">
        <v>2.31</v>
      </c>
    </row>
    <row r="105" spans="1:3" s="1" customFormat="1" ht="15.75" customHeight="1" hidden="1">
      <c r="A105" s="16">
        <v>18</v>
      </c>
      <c r="B105" s="2" t="s">
        <v>62</v>
      </c>
      <c r="C105" s="8">
        <v>9.24</v>
      </c>
    </row>
    <row r="106" spans="1:3" s="1" customFormat="1" ht="15.75" customHeight="1" hidden="1">
      <c r="A106" s="16">
        <v>18</v>
      </c>
      <c r="B106" s="2" t="s">
        <v>66</v>
      </c>
      <c r="C106" s="8">
        <v>2.19</v>
      </c>
    </row>
    <row r="107" spans="1:3" s="1" customFormat="1" ht="15.75" customHeight="1" hidden="1">
      <c r="A107" s="16">
        <v>18</v>
      </c>
      <c r="B107" s="2" t="s">
        <v>67</v>
      </c>
      <c r="C107" s="8">
        <v>103.94</v>
      </c>
    </row>
    <row r="108" spans="1:3" s="1" customFormat="1" ht="15.75" customHeight="1" hidden="1">
      <c r="A108" s="16">
        <v>18</v>
      </c>
      <c r="B108" s="2" t="s">
        <v>68</v>
      </c>
      <c r="C108" s="8">
        <v>4.97</v>
      </c>
    </row>
    <row r="109" spans="1:3" s="1" customFormat="1" ht="15.75" customHeight="1" hidden="1">
      <c r="A109" s="16">
        <v>18</v>
      </c>
      <c r="B109" s="2" t="s">
        <v>72</v>
      </c>
      <c r="C109" s="8">
        <v>1.16</v>
      </c>
    </row>
    <row r="110" spans="1:3" s="1" customFormat="1" ht="15.75" customHeight="1" hidden="1">
      <c r="A110" s="16">
        <v>18</v>
      </c>
      <c r="B110" s="2" t="s">
        <v>74</v>
      </c>
      <c r="C110" s="8">
        <v>556.58</v>
      </c>
    </row>
    <row r="111" spans="1:3" s="1" customFormat="1" ht="15.75" customHeight="1" hidden="1">
      <c r="A111" s="16">
        <v>18</v>
      </c>
      <c r="B111" s="2" t="s">
        <v>75</v>
      </c>
      <c r="C111" s="8">
        <v>69.83</v>
      </c>
    </row>
    <row r="112" spans="1:3" s="1" customFormat="1" ht="15.75" customHeight="1" hidden="1">
      <c r="A112" s="16">
        <v>18</v>
      </c>
      <c r="B112" s="2" t="s">
        <v>76</v>
      </c>
      <c r="C112" s="8">
        <v>97.8</v>
      </c>
    </row>
    <row r="113" spans="1:7" s="1" customFormat="1" ht="15.75" customHeight="1" hidden="1">
      <c r="A113" s="16">
        <v>18</v>
      </c>
      <c r="B113" s="2" t="s">
        <v>77</v>
      </c>
      <c r="C113" s="8">
        <v>997.76</v>
      </c>
      <c r="D113"/>
      <c r="E113"/>
      <c r="F113"/>
      <c r="G113"/>
    </row>
    <row r="114" spans="1:7" s="1" customFormat="1" ht="15.75" customHeight="1" hidden="1">
      <c r="A114" s="16">
        <v>18</v>
      </c>
      <c r="B114" s="2" t="s">
        <v>78</v>
      </c>
      <c r="C114" s="4">
        <v>1069.03</v>
      </c>
      <c r="D114"/>
      <c r="E114"/>
      <c r="F114"/>
      <c r="G114"/>
    </row>
    <row r="115" spans="1:7" s="1" customFormat="1" ht="15.75" customHeight="1" hidden="1">
      <c r="A115" s="16">
        <v>18</v>
      </c>
      <c r="B115" s="2" t="s">
        <v>79</v>
      </c>
      <c r="C115" s="8">
        <v>100.06</v>
      </c>
      <c r="D115"/>
      <c r="E115"/>
      <c r="F115"/>
      <c r="G115"/>
    </row>
    <row r="116" spans="1:7" s="1" customFormat="1" ht="15.75" customHeight="1" hidden="1">
      <c r="A116" s="16">
        <v>18</v>
      </c>
      <c r="B116" s="2" t="s">
        <v>78</v>
      </c>
      <c r="C116" s="8">
        <v>254.54</v>
      </c>
      <c r="D116"/>
      <c r="E116"/>
      <c r="F116"/>
      <c r="G116"/>
    </row>
    <row r="117" spans="1:7" s="1" customFormat="1" ht="15.75" customHeight="1" hidden="1">
      <c r="A117" s="16">
        <v>18</v>
      </c>
      <c r="B117" s="2" t="s">
        <v>80</v>
      </c>
      <c r="C117" s="8">
        <v>184.26</v>
      </c>
      <c r="D117"/>
      <c r="E117"/>
      <c r="F117"/>
      <c r="G117"/>
    </row>
    <row r="118" spans="1:3" ht="18.75" customHeight="1">
      <c r="A118" s="27" t="s">
        <v>81</v>
      </c>
      <c r="B118" s="9" t="s">
        <v>82</v>
      </c>
      <c r="C118" s="53">
        <f>G18</f>
        <v>208653.17999999996</v>
      </c>
    </row>
  </sheetData>
  <mergeCells count="7">
    <mergeCell ref="B9:C9"/>
    <mergeCell ref="B14:C14"/>
    <mergeCell ref="B7:C7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2019-03-07T08:43:55Z</cp:lastPrinted>
  <dcterms:created xsi:type="dcterms:W3CDTF">2019-03-07T05:34:52Z</dcterms:created>
  <dcterms:modified xsi:type="dcterms:W3CDTF">2019-03-11T11:00:16Z</dcterms:modified>
  <cp:category/>
  <cp:version/>
  <cp:contentType/>
  <cp:contentStatus/>
  <cp:revision>1</cp:revision>
</cp:coreProperties>
</file>