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<sst xmlns="http://schemas.openxmlformats.org/spreadsheetml/2006/main" count="125" uniqueCount="116">
  <si>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</si>
  <si>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</si>
  <si>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</si>
  <si>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</si>
  <si>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</si>
  <si>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</si>
  <si>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</si>
  <si>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</si>
  <si>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</si>
  <si>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</si>
  <si>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</si>
  <si>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</si>
  <si>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</si>
  <si>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</si>
  <si>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</si>
  <si>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</si>
  <si>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</si>
  <si>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</si>
  <si>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</si>
  <si>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</si>
  <si>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</si>
  <si>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</si>
  <si>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</si>
  <si>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</si>
  <si>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</si>
  <si>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</si>
  <si>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</si>
  <si>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</si>
  <si>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Техобслуживание лифтов</t>
  </si>
  <si>
    <t>услуги по обращению с ТКО</t>
  </si>
  <si>
    <t>Заправка картриджа</t>
  </si>
  <si>
    <t>Пополнение транспортной карты</t>
  </si>
  <si>
    <t>Водоснабжение ОДН на СОИ в МКД</t>
  </si>
  <si>
    <t>Ремонт  и содержание автомобиля</t>
  </si>
  <si>
    <t>Установка крышек на рапределительные коробки</t>
  </si>
  <si>
    <t>Установка стекла в подъезде</t>
  </si>
  <si>
    <t>Ремонт  и содержание бензокосы</t>
  </si>
  <si>
    <t>Генерация квалифицированного сертификата ключа проверки электронной подписи</t>
  </si>
  <si>
    <t>Канцтовары</t>
  </si>
  <si>
    <t>Замена ламп освещения в подъезде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</si>
  <si>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</si>
  <si>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</si>
  <si>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</si>
  <si>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</si>
  <si>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</si>
  <si>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</si>
  <si>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</si>
  <si>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Ремонт лавочек</t>
  </si>
  <si>
    <t>права на использование  ПО ЛЭРС УЧЕТ</t>
  </si>
  <si>
    <t>Страхование лифтов</t>
  </si>
  <si>
    <t>Износ спецодежды</t>
  </si>
  <si>
    <t>Ремонт крыши над входом в подвал</t>
  </si>
  <si>
    <t>Замена участка стояка канализации</t>
  </si>
  <si>
    <t>Платная дорога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</si>
  <si>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</si>
  <si>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</si>
  <si>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</si>
  <si>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</si>
  <si>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Монтаж освещения в подвале.</t>
  </si>
  <si>
    <t>Периодический медицинский осмотр</t>
  </si>
  <si>
    <t>Замена насоса  циркуляции</t>
  </si>
  <si>
    <t>Проведение вебинара</t>
  </si>
  <si>
    <t>Установка доводчика</t>
  </si>
  <si>
    <t>Замена крестовины на канализации</t>
  </si>
  <si>
    <t>Услуги транспортной экспедиции</t>
  </si>
  <si>
    <t>Имущественные налоги</t>
  </si>
  <si>
    <t>Оценка соответствия лифта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</si>
  <si>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</si>
  <si>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</si>
  <si>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</si>
  <si>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</si>
  <si>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</si>
  <si>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</si>
  <si>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</si>
  <si>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</si>
  <si>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</si>
  <si>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</si>
  <si>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</si>
  <si>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</si>
  <si>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</si>
  <si>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</si>
  <si>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</si>
  <si>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</si>
  <si>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</si>
  <si>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</si>
  <si>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</si>
  <si>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</si>
  <si>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</si>
  <si>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</si>
  <si>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</si>
  <si>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</si>
  <si>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</si>
  <si>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</si>
  <si>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</si>
  <si>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</si>
  <si>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</si>
  <si>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</si>
  <si>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</si>
  <si>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</si>
  <si>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</si>
  <si>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</si>
  <si>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</si>
  <si>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Коммунаров ул., дом № 145</t>
  </si>
  <si>
    <t>Дезинфекция МОП (коронавирус) СББЖ</t>
  </si>
  <si>
    <t xml:space="preserve">Дезинфекция МОП (коронавирус) </t>
  </si>
  <si>
    <t>Ремонт подъезда №4</t>
  </si>
  <si>
    <t>Замена кранов ХГВС (входных, сливных, основных)</t>
  </si>
  <si>
    <t>Замена участка трубы</t>
  </si>
  <si>
    <t>Утепление труб ГВС</t>
  </si>
  <si>
    <t>Изоляция труб отопления</t>
  </si>
  <si>
    <t>Утепление лежаков отопления в подвалах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</si>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</sst>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center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6"/>
  <sheetViews>
    <sheetView tabSelected="1" workbookViewId="0" topLeftCell="B2">
      <selection activeCell="B84" sqref="A84:IV11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" style="0" customWidth="1"/>
    <col min="8" max="16384" width="10.66015625" style="0" customWidth="1"/>
  </cols>
  <sheetData>
    <row r="1" spans="1:7" ht="15.75" customHeight="1">
      <c r="A1" s="62" t="s">
        <v>0</v>
      </c>
      <c r="B1" s="62"/>
      <c r="C1" s="62"/>
      <c r="D1" s="7"/>
      <c r="E1" s="7"/>
      <c r="F1" s="7"/>
      <c r="G1" s="7"/>
    </row>
    <row r="2" spans="1:7" s="1" customFormat="1" ht="18.75" customHeight="1">
      <c r="A2" s="62" t="s">
        <v>1</v>
      </c>
      <c r="B2" s="62"/>
      <c r="C2" s="62"/>
      <c r="D2" s="7"/>
      <c r="E2" s="7"/>
      <c r="F2" s="7"/>
      <c r="G2" s="7"/>
    </row>
    <row r="3" spans="1:7" s="1" customFormat="1" ht="18.75" customHeight="1">
      <c r="A3" s="69" t="s">
        <v>2</v>
      </c>
      <c r="B3" s="70"/>
      <c r="C3" s="70"/>
      <c r="D3" s="7"/>
      <c r="E3" s="7"/>
      <c r="F3" s="7"/>
      <c r="G3" s="7"/>
    </row>
    <row r="4" spans="1:7" s="1" customFormat="1" ht="15.75" customHeight="1">
      <c r="A4" s="70" t="s">
        <v>3</v>
      </c>
      <c r="B4" s="70"/>
      <c r="C4" s="70"/>
      <c r="D4" s="7"/>
      <c r="E4" s="7"/>
      <c r="F4" s="7"/>
      <c r="G4" s="7"/>
    </row>
    <row r="5" spans="1:7" s="1" customFormat="1" ht="30.75" customHeight="1">
      <c r="A5" s="8"/>
      <c r="B5" s="7"/>
      <c r="C5" s="7"/>
      <c r="D5"/>
      <c r="E5"/>
      <c r="F5"/>
      <c r="G5"/>
    </row>
    <row r="6" spans="1:7" ht="18.75" customHeight="1">
      <c r="A6" s="63" t="s">
        <v>102</v>
      </c>
      <c r="B6" s="64"/>
      <c r="C6" s="64"/>
      <c r="D6" s="7"/>
      <c r="E6" s="7"/>
      <c r="F6" s="7"/>
      <c r="G6" s="7"/>
    </row>
    <row r="7" spans="1:7" s="1" customFormat="1" ht="18.75" customHeight="1">
      <c r="A7" s="8"/>
      <c r="B7" s="7"/>
      <c r="C7" s="7"/>
      <c r="D7"/>
      <c r="E7"/>
      <c r="F7"/>
      <c r="G7"/>
    </row>
    <row r="8" spans="1:7" ht="15.75" customHeight="1">
      <c r="A8" s="9"/>
      <c r="B8" s="65" t="s">
        <v>4</v>
      </c>
      <c r="C8" s="66"/>
      <c r="D8" s="7"/>
      <c r="E8" s="7"/>
      <c r="F8" s="7"/>
      <c r="G8" s="7"/>
    </row>
    <row r="9" spans="1:7" s="1" customFormat="1" ht="15.75" customHeight="1">
      <c r="A9" s="10"/>
      <c r="B9" s="11" t="s">
        <v>5</v>
      </c>
      <c r="C9" s="3">
        <v>10</v>
      </c>
      <c r="D9" s="7"/>
      <c r="E9" s="7"/>
      <c r="F9" s="7"/>
      <c r="G9" s="7"/>
    </row>
    <row r="10" spans="1:7" s="1" customFormat="1" ht="15.75" customHeight="1">
      <c r="A10" s="10"/>
      <c r="B10" s="11" t="s">
        <v>6</v>
      </c>
      <c r="C10" s="3">
        <v>4</v>
      </c>
      <c r="D10" s="7"/>
      <c r="E10" s="7"/>
      <c r="F10" s="7"/>
      <c r="G10" s="7"/>
    </row>
    <row r="11" spans="1:7" s="1" customFormat="1" ht="15.75" customHeight="1">
      <c r="A11" s="10"/>
      <c r="B11" s="11" t="s">
        <v>7</v>
      </c>
      <c r="C11" s="3">
        <v>158</v>
      </c>
      <c r="D11" s="7"/>
      <c r="E11" s="7"/>
      <c r="F11" s="7"/>
      <c r="G11" s="7"/>
    </row>
    <row r="12" spans="1:7" s="1" customFormat="1" ht="15.75" customHeight="1">
      <c r="A12" s="10"/>
      <c r="B12" s="11" t="s">
        <v>8</v>
      </c>
      <c r="C12" s="4">
        <v>9167.3</v>
      </c>
      <c r="D12" s="7"/>
      <c r="E12" s="7"/>
      <c r="F12" s="7"/>
      <c r="G12" s="7"/>
    </row>
    <row r="13" spans="1:7" s="1" customFormat="1" ht="15.75" customHeight="1">
      <c r="A13" s="13"/>
      <c r="B13" s="67" t="s">
        <v>9</v>
      </c>
      <c r="C13" s="68"/>
      <c r="D13" s="7"/>
      <c r="E13" s="7"/>
      <c r="F13" s="7"/>
      <c r="G13" s="7"/>
    </row>
    <row r="14" spans="1:7" s="1" customFormat="1" ht="15.75" customHeight="1">
      <c r="A14" s="10"/>
      <c r="B14" s="14" t="s">
        <v>75</v>
      </c>
      <c r="C14" s="15">
        <v>256653.67</v>
      </c>
      <c r="D14" s="7"/>
      <c r="E14" s="7"/>
      <c r="F14" s="7"/>
      <c r="G14" s="7"/>
    </row>
    <row r="15" spans="1:7" s="1" customFormat="1" ht="65.25" customHeight="1">
      <c r="A15" s="10"/>
      <c r="B15" s="14"/>
      <c r="C15" s="16"/>
      <c r="D15" s="17" t="s">
        <v>76</v>
      </c>
      <c r="E15" s="18" t="s">
        <v>12</v>
      </c>
      <c r="F15" s="18" t="s">
        <v>77</v>
      </c>
      <c r="G15" s="17" t="s">
        <v>78</v>
      </c>
    </row>
    <row r="16" spans="1:7" s="1" customFormat="1" ht="15.75" customHeight="1">
      <c r="A16" s="10"/>
      <c r="B16" s="11" t="s">
        <v>79</v>
      </c>
      <c r="C16" s="4">
        <v>1319422.32</v>
      </c>
      <c r="D16" s="19">
        <v>-105359.71</v>
      </c>
      <c r="E16" s="19">
        <v>1279166</v>
      </c>
      <c r="F16" s="20">
        <f>C24</f>
        <v>1123544.83</v>
      </c>
      <c r="G16" s="20">
        <f>D16+E16-F16</f>
        <v>50261.45999999996</v>
      </c>
    </row>
    <row r="17" spans="1:7" s="1" customFormat="1" ht="15.75" customHeight="1">
      <c r="A17" s="10">
        <v>22</v>
      </c>
      <c r="B17" s="21" t="s">
        <v>24</v>
      </c>
      <c r="C17" s="12">
        <v>217410.12</v>
      </c>
      <c r="D17" s="19">
        <v>50099.52</v>
      </c>
      <c r="E17" s="19">
        <v>210776.83</v>
      </c>
      <c r="F17" s="22">
        <f>C118</f>
        <v>202493.69</v>
      </c>
      <c r="G17" s="20">
        <f>D17+E17-F17</f>
        <v>58382.659999999974</v>
      </c>
    </row>
    <row r="18" spans="1:7" s="1" customFormat="1" ht="15.75" customHeight="1">
      <c r="A18" s="10">
        <v>23</v>
      </c>
      <c r="B18" s="21" t="s">
        <v>32</v>
      </c>
      <c r="C18" s="12">
        <v>16564.98</v>
      </c>
      <c r="D18" s="19">
        <v>-12937.93</v>
      </c>
      <c r="E18" s="19">
        <v>16545.79</v>
      </c>
      <c r="F18" s="23">
        <f>C119</f>
        <v>50691.13</v>
      </c>
      <c r="G18" s="20">
        <f>D18+E18-F18</f>
        <v>-47083.27</v>
      </c>
    </row>
    <row r="19" spans="1:7" s="1" customFormat="1" ht="15.75" customHeight="1">
      <c r="A19" s="10">
        <v>24</v>
      </c>
      <c r="B19" s="21" t="s">
        <v>40</v>
      </c>
      <c r="C19" s="12">
        <v>17308.2</v>
      </c>
      <c r="D19" s="19">
        <v>8212.89</v>
      </c>
      <c r="E19" s="19">
        <v>17256.7</v>
      </c>
      <c r="F19" s="23">
        <f>C120</f>
        <v>26482.58</v>
      </c>
      <c r="G19" s="20">
        <f>D19+E19-F19</f>
        <v>-1012.9900000000016</v>
      </c>
    </row>
    <row r="20" spans="1:7" s="1" customFormat="1" ht="30.75" customHeight="1">
      <c r="A20" s="10">
        <v>21</v>
      </c>
      <c r="B20" s="2" t="s">
        <v>10</v>
      </c>
      <c r="C20" s="12">
        <v>330022.8</v>
      </c>
      <c r="D20" s="19">
        <v>-68788.18</v>
      </c>
      <c r="E20" s="19">
        <v>320088.25</v>
      </c>
      <c r="F20" s="23">
        <f>C121</f>
        <v>367880.45</v>
      </c>
      <c r="G20" s="20">
        <f>D20+E20-F20</f>
        <v>-116580.38</v>
      </c>
    </row>
    <row r="21" spans="1:7" s="1" customFormat="1" ht="30.75" customHeight="1">
      <c r="A21" s="10"/>
      <c r="B21" s="14" t="s">
        <v>11</v>
      </c>
      <c r="C21" s="24">
        <f>SUM(C16:C20)</f>
        <v>1900728.42</v>
      </c>
      <c r="D21" s="25">
        <f>SUM(D16:D20)</f>
        <v>-128773.41</v>
      </c>
      <c r="E21" s="26">
        <f>SUM(E16:E20)</f>
        <v>1843833.57</v>
      </c>
      <c r="F21" s="26">
        <f>SUM(F16:F20)</f>
        <v>1771092.68</v>
      </c>
      <c r="G21" s="26">
        <f>SUM(G16:G20)</f>
        <v>-56032.52000000006</v>
      </c>
    </row>
    <row r="22" spans="1:7" s="1" customFormat="1" ht="15.75" customHeight="1">
      <c r="A22" s="10"/>
      <c r="B22" s="14" t="s">
        <v>12</v>
      </c>
      <c r="C22" s="24">
        <f>E21</f>
        <v>1843833.57</v>
      </c>
      <c r="D22" s="7"/>
      <c r="E22" s="27"/>
      <c r="F22" s="7"/>
      <c r="G22" s="7"/>
    </row>
    <row r="23" spans="1:7" s="1" customFormat="1" ht="15.75" customHeight="1">
      <c r="A23" s="13"/>
      <c r="B23" s="28" t="s">
        <v>13</v>
      </c>
      <c r="C23" s="29">
        <f>C24+C118+C119+C120+C121</f>
        <v>1771092.68</v>
      </c>
      <c r="D23" s="7"/>
      <c r="E23" s="7"/>
      <c r="F23" s="7"/>
      <c r="G23" s="7"/>
    </row>
    <row r="24" spans="1:7" s="1" customFormat="1" ht="15.75" customHeight="1">
      <c r="A24" s="10"/>
      <c r="B24" s="14" t="s">
        <v>14</v>
      </c>
      <c r="C24" s="24">
        <f>C25+C43+C83</f>
        <v>1123544.83</v>
      </c>
      <c r="D24" s="7"/>
      <c r="E24" s="30"/>
      <c r="F24" s="7"/>
      <c r="G24" s="7"/>
    </row>
    <row r="25" spans="1:7" s="1" customFormat="1" ht="15.75" customHeight="1">
      <c r="A25" s="31">
        <v>1</v>
      </c>
      <c r="B25" s="32" t="s">
        <v>80</v>
      </c>
      <c r="C25" s="24">
        <f>C26+C30+C33+C35+C37+C40</f>
        <v>225505.53</v>
      </c>
      <c r="D25" s="7"/>
      <c r="E25" s="7"/>
      <c r="F25" s="7"/>
      <c r="G25" s="7"/>
    </row>
    <row r="26" spans="1:7" s="1" customFormat="1" ht="15.75" customHeight="1">
      <c r="A26" s="33">
        <v>1</v>
      </c>
      <c r="B26" s="34" t="s">
        <v>81</v>
      </c>
      <c r="C26" s="24">
        <f>SUM(C27:C29)</f>
        <v>87113.09000000001</v>
      </c>
      <c r="D26" s="7"/>
      <c r="E26" s="7"/>
      <c r="F26" s="7"/>
      <c r="G26" s="7"/>
    </row>
    <row r="27" spans="1:7" s="1" customFormat="1" ht="15.75" customHeight="1" hidden="1">
      <c r="A27" s="10">
        <v>1</v>
      </c>
      <c r="B27" s="57" t="s">
        <v>25</v>
      </c>
      <c r="C27" s="58">
        <v>524.99</v>
      </c>
      <c r="D27" s="7"/>
      <c r="E27" s="7"/>
      <c r="F27" s="7"/>
      <c r="G27" s="7"/>
    </row>
    <row r="28" spans="1:7" s="1" customFormat="1" ht="15.75" customHeight="1" hidden="1">
      <c r="A28" s="10">
        <v>1</v>
      </c>
      <c r="B28" s="11" t="s">
        <v>26</v>
      </c>
      <c r="C28" s="12">
        <v>86454.83</v>
      </c>
      <c r="D28" s="7"/>
      <c r="E28" s="7"/>
      <c r="F28" s="7"/>
      <c r="G28" s="7"/>
    </row>
    <row r="29" spans="1:7" s="1" customFormat="1" ht="15.75" customHeight="1" hidden="1">
      <c r="A29" s="10">
        <v>1</v>
      </c>
      <c r="B29" s="2" t="s">
        <v>44</v>
      </c>
      <c r="C29" s="6">
        <v>133.27</v>
      </c>
      <c r="D29" s="7"/>
      <c r="E29" s="7"/>
      <c r="F29" s="7"/>
      <c r="G29" s="7"/>
    </row>
    <row r="30" spans="1:7" s="1" customFormat="1" ht="15.75" customHeight="1">
      <c r="A30" s="33">
        <v>2</v>
      </c>
      <c r="B30" s="34" t="s">
        <v>82</v>
      </c>
      <c r="C30" s="24">
        <f>SUM(C31:C32)</f>
        <v>94538.49</v>
      </c>
      <c r="D30" s="7"/>
      <c r="E30" s="7"/>
      <c r="F30" s="7"/>
      <c r="G30" s="7"/>
    </row>
    <row r="31" spans="1:7" s="1" customFormat="1" ht="15.75" customHeight="1" hidden="1">
      <c r="A31" s="36">
        <v>2</v>
      </c>
      <c r="B31" s="59" t="s">
        <v>26</v>
      </c>
      <c r="C31" s="12">
        <v>86454.83</v>
      </c>
      <c r="D31" s="7"/>
      <c r="E31" s="7"/>
      <c r="F31" s="7"/>
      <c r="G31" s="7"/>
    </row>
    <row r="32" spans="1:7" s="1" customFormat="1" ht="15.75" customHeight="1" hidden="1">
      <c r="A32" s="36">
        <v>2</v>
      </c>
      <c r="B32" s="57" t="s">
        <v>47</v>
      </c>
      <c r="C32" s="58">
        <v>8083.66</v>
      </c>
      <c r="D32" s="7"/>
      <c r="E32" s="7"/>
      <c r="F32" s="7"/>
      <c r="G32" s="7"/>
    </row>
    <row r="33" spans="1:7" s="1" customFormat="1" ht="15.75" customHeight="1">
      <c r="A33" s="33">
        <v>3</v>
      </c>
      <c r="B33" s="34" t="s">
        <v>83</v>
      </c>
      <c r="C33" s="24">
        <f>SUM(C34:C34)</f>
        <v>0</v>
      </c>
      <c r="D33" s="7"/>
      <c r="E33" s="35"/>
      <c r="F33" s="7"/>
      <c r="G33" s="7"/>
    </row>
    <row r="34" spans="1:7" s="1" customFormat="1" ht="15.75" customHeight="1" hidden="1">
      <c r="A34" s="10">
        <v>3</v>
      </c>
      <c r="B34" s="11"/>
      <c r="C34" s="38"/>
      <c r="D34" s="7"/>
      <c r="E34" s="7"/>
      <c r="F34" s="7"/>
      <c r="G34" s="7"/>
    </row>
    <row r="35" spans="1:7" s="1" customFormat="1" ht="15.75" customHeight="1">
      <c r="A35" s="33">
        <v>4</v>
      </c>
      <c r="B35" s="34" t="s">
        <v>84</v>
      </c>
      <c r="C35" s="39">
        <f>SUM(C36)</f>
        <v>0</v>
      </c>
      <c r="D35" s="7"/>
      <c r="E35" s="7"/>
      <c r="F35" s="7"/>
      <c r="G35" s="7"/>
    </row>
    <row r="36" spans="1:7" s="1" customFormat="1" ht="15.75" customHeight="1" hidden="1">
      <c r="A36" s="10">
        <v>4</v>
      </c>
      <c r="B36" s="11"/>
      <c r="C36" s="38"/>
      <c r="D36" s="7"/>
      <c r="E36" s="7"/>
      <c r="F36" s="7"/>
      <c r="G36" s="7"/>
    </row>
    <row r="37" spans="1:7" s="1" customFormat="1" ht="15.75" customHeight="1">
      <c r="A37" s="33">
        <v>5</v>
      </c>
      <c r="B37" s="40" t="s">
        <v>85</v>
      </c>
      <c r="C37" s="39">
        <f>SUM(C38:C39)</f>
        <v>5782.99</v>
      </c>
      <c r="D37" s="7"/>
      <c r="E37" s="7"/>
      <c r="F37" s="7"/>
      <c r="G37" s="7"/>
    </row>
    <row r="38" spans="1:7" s="1" customFormat="1" ht="15.75" customHeight="1" hidden="1">
      <c r="A38" s="33">
        <v>5</v>
      </c>
      <c r="B38" s="37" t="s">
        <v>26</v>
      </c>
      <c r="C38" s="41">
        <v>3980.72</v>
      </c>
      <c r="D38" s="7"/>
      <c r="E38" s="7"/>
      <c r="F38" s="7"/>
      <c r="G38" s="7"/>
    </row>
    <row r="39" spans="1:7" s="1" customFormat="1" ht="15.75" customHeight="1" hidden="1">
      <c r="A39" s="10">
        <v>5</v>
      </c>
      <c r="B39" s="2" t="s">
        <v>36</v>
      </c>
      <c r="C39" s="5">
        <v>1802.27</v>
      </c>
      <c r="D39" s="7"/>
      <c r="E39" s="7"/>
      <c r="F39" s="7"/>
      <c r="G39" s="7"/>
    </row>
    <row r="40" spans="1:7" s="1" customFormat="1" ht="15.75" customHeight="1">
      <c r="A40" s="33">
        <v>6</v>
      </c>
      <c r="B40" s="40" t="s">
        <v>86</v>
      </c>
      <c r="C40" s="39">
        <f>SUM(C41:C42)</f>
        <v>38070.96</v>
      </c>
      <c r="D40" s="7"/>
      <c r="E40" s="7"/>
      <c r="F40" s="7"/>
      <c r="G40" s="7"/>
    </row>
    <row r="41" spans="1:7" s="1" customFormat="1" ht="15.75" customHeight="1" hidden="1">
      <c r="A41" s="10">
        <v>6</v>
      </c>
      <c r="B41" s="57" t="s">
        <v>103</v>
      </c>
      <c r="C41" s="60">
        <v>19477</v>
      </c>
      <c r="D41" s="7"/>
      <c r="E41" s="7"/>
      <c r="F41" s="7"/>
      <c r="G41" s="7"/>
    </row>
    <row r="42" spans="1:7" s="1" customFormat="1" ht="15.75" customHeight="1" hidden="1">
      <c r="A42" s="10">
        <v>6</v>
      </c>
      <c r="B42" s="57" t="s">
        <v>104</v>
      </c>
      <c r="C42" s="41">
        <v>18593.96</v>
      </c>
      <c r="D42" s="7"/>
      <c r="E42" s="7"/>
      <c r="F42" s="7"/>
      <c r="G42" s="7"/>
    </row>
    <row r="43" spans="1:7" s="1" customFormat="1" ht="15.75" customHeight="1">
      <c r="A43" s="10">
        <v>8</v>
      </c>
      <c r="B43" s="42" t="s">
        <v>87</v>
      </c>
      <c r="C43" s="24">
        <f>C44+C47+C64+C66+C68+C72</f>
        <v>420258.24</v>
      </c>
      <c r="D43" s="7"/>
      <c r="E43" s="7"/>
      <c r="F43" s="7"/>
      <c r="G43" s="7"/>
    </row>
    <row r="44" spans="1:7" s="1" customFormat="1" ht="15.75" customHeight="1">
      <c r="A44" s="10">
        <v>8</v>
      </c>
      <c r="B44" s="43" t="s">
        <v>88</v>
      </c>
      <c r="C44" s="24">
        <f>SUM(C45:C46)</f>
        <v>95264.87</v>
      </c>
      <c r="D44" s="30"/>
      <c r="E44" s="7"/>
      <c r="F44" s="7"/>
      <c r="G44" s="7"/>
    </row>
    <row r="45" spans="1:7" s="1" customFormat="1" ht="15.75" customHeight="1">
      <c r="A45" s="10">
        <v>8</v>
      </c>
      <c r="B45" s="57" t="s">
        <v>105</v>
      </c>
      <c r="C45" s="60">
        <v>90283.08</v>
      </c>
      <c r="D45" s="7"/>
      <c r="E45" s="7"/>
      <c r="F45" s="7"/>
      <c r="G45" s="7"/>
    </row>
    <row r="46" spans="1:7" s="1" customFormat="1" ht="15.75" customHeight="1">
      <c r="A46" s="10">
        <v>8</v>
      </c>
      <c r="B46" s="57" t="s">
        <v>51</v>
      </c>
      <c r="C46" s="60">
        <v>4981.79</v>
      </c>
      <c r="D46" s="30"/>
      <c r="E46" s="7"/>
      <c r="F46" s="7"/>
      <c r="G46" s="7"/>
    </row>
    <row r="47" spans="1:7" s="1" customFormat="1" ht="15.75" customHeight="1">
      <c r="A47" s="10">
        <v>9</v>
      </c>
      <c r="B47" s="44" t="s">
        <v>89</v>
      </c>
      <c r="C47" s="24">
        <f>C48+C53+C57+C60</f>
        <v>118296.44999999998</v>
      </c>
      <c r="D47" s="7"/>
      <c r="E47" s="7"/>
      <c r="F47" s="7"/>
      <c r="G47" s="7"/>
    </row>
    <row r="48" spans="1:7" s="1" customFormat="1" ht="15.75" customHeight="1">
      <c r="A48" s="10">
        <v>9</v>
      </c>
      <c r="B48" s="45" t="s">
        <v>90</v>
      </c>
      <c r="C48" s="24">
        <f>SUM(C49:C52)</f>
        <v>50719.21</v>
      </c>
      <c r="D48" s="7"/>
      <c r="E48" s="7"/>
      <c r="F48" s="7"/>
      <c r="G48" s="7"/>
    </row>
    <row r="49" spans="1:7" s="1" customFormat="1" ht="21" customHeight="1">
      <c r="A49" s="10">
        <v>9</v>
      </c>
      <c r="B49" s="57" t="s">
        <v>48</v>
      </c>
      <c r="C49" s="58">
        <v>284.13</v>
      </c>
      <c r="D49" s="7"/>
      <c r="E49" s="7"/>
      <c r="F49" s="7"/>
      <c r="G49" s="7"/>
    </row>
    <row r="50" spans="1:7" s="1" customFormat="1" ht="15.75" customHeight="1">
      <c r="A50" s="10">
        <v>9</v>
      </c>
      <c r="B50" s="57" t="s">
        <v>60</v>
      </c>
      <c r="C50" s="60">
        <v>30170.67</v>
      </c>
      <c r="D50" s="7"/>
      <c r="E50" s="7"/>
      <c r="F50" s="7"/>
      <c r="G50" s="7"/>
    </row>
    <row r="51" spans="1:7" s="1" customFormat="1" ht="15.75" customHeight="1">
      <c r="A51" s="10">
        <v>9</v>
      </c>
      <c r="B51" s="57" t="s">
        <v>109</v>
      </c>
      <c r="C51" s="60">
        <v>5312.01</v>
      </c>
      <c r="D51" s="7"/>
      <c r="E51" s="7"/>
      <c r="F51" s="7"/>
      <c r="G51" s="7"/>
    </row>
    <row r="52" spans="1:7" s="1" customFormat="1" ht="15.75" customHeight="1">
      <c r="A52" s="10">
        <v>9</v>
      </c>
      <c r="B52" s="57" t="s">
        <v>110</v>
      </c>
      <c r="C52" s="60">
        <v>14952.4</v>
      </c>
      <c r="D52" s="7"/>
      <c r="E52" s="7"/>
      <c r="F52" s="7"/>
      <c r="G52" s="7"/>
    </row>
    <row r="53" spans="1:7" s="1" customFormat="1" ht="15.75" customHeight="1">
      <c r="A53" s="10">
        <v>10</v>
      </c>
      <c r="B53" s="46" t="s">
        <v>91</v>
      </c>
      <c r="C53" s="24">
        <f>SUM(C54:C56)</f>
        <v>46632.10999999999</v>
      </c>
      <c r="D53" s="7"/>
      <c r="E53" s="7"/>
      <c r="F53" s="7"/>
      <c r="G53" s="7"/>
    </row>
    <row r="54" spans="1:7" s="1" customFormat="1" ht="15.75" customHeight="1">
      <c r="A54" s="10">
        <v>10</v>
      </c>
      <c r="B54" s="57" t="s">
        <v>106</v>
      </c>
      <c r="C54" s="60">
        <v>35665.7</v>
      </c>
      <c r="D54" s="7"/>
      <c r="E54" s="7"/>
      <c r="F54" s="7"/>
      <c r="G54" s="7"/>
    </row>
    <row r="55" spans="1:7" s="1" customFormat="1" ht="15.75" customHeight="1">
      <c r="A55" s="10">
        <v>10</v>
      </c>
      <c r="B55" s="57" t="s">
        <v>107</v>
      </c>
      <c r="C55" s="60">
        <v>2301.34</v>
      </c>
      <c r="D55" s="7"/>
      <c r="E55" s="7"/>
      <c r="F55" s="7"/>
      <c r="G55" s="7"/>
    </row>
    <row r="56" spans="1:7" s="1" customFormat="1" ht="15.75" customHeight="1">
      <c r="A56" s="10">
        <v>10</v>
      </c>
      <c r="B56" s="57" t="s">
        <v>108</v>
      </c>
      <c r="C56" s="60">
        <v>8665.07</v>
      </c>
      <c r="D56" s="47"/>
      <c r="E56" s="7"/>
      <c r="F56" s="7"/>
      <c r="G56" s="7"/>
    </row>
    <row r="57" spans="1:7" s="1" customFormat="1" ht="15.75" customHeight="1">
      <c r="A57" s="10">
        <v>11</v>
      </c>
      <c r="B57" s="48" t="s">
        <v>92</v>
      </c>
      <c r="C57" s="24">
        <f>SUM(C58:C59)</f>
        <v>11107.56</v>
      </c>
      <c r="D57" s="7"/>
      <c r="E57" s="7"/>
      <c r="F57" s="7"/>
      <c r="G57" s="7"/>
    </row>
    <row r="58" spans="1:7" s="1" customFormat="1" ht="15.75" customHeight="1">
      <c r="A58" s="10">
        <v>11</v>
      </c>
      <c r="B58" s="57" t="s">
        <v>52</v>
      </c>
      <c r="C58" s="60">
        <v>9571.49</v>
      </c>
      <c r="D58" s="7"/>
      <c r="E58" s="7"/>
      <c r="F58" s="7"/>
      <c r="G58" s="7"/>
    </row>
    <row r="59" spans="1:7" s="1" customFormat="1" ht="15.75" customHeight="1">
      <c r="A59" s="10">
        <v>11</v>
      </c>
      <c r="B59" s="57" t="s">
        <v>63</v>
      </c>
      <c r="C59" s="58">
        <v>1536.07</v>
      </c>
      <c r="D59" s="7"/>
      <c r="E59" s="7"/>
      <c r="F59" s="7"/>
      <c r="G59" s="7"/>
    </row>
    <row r="60" spans="1:7" s="1" customFormat="1" ht="15.75" customHeight="1">
      <c r="A60" s="10">
        <v>12</v>
      </c>
      <c r="B60" s="48" t="s">
        <v>93</v>
      </c>
      <c r="C60" s="24">
        <f>SUM(C61:C63)</f>
        <v>9837.57</v>
      </c>
      <c r="D60" s="7"/>
      <c r="E60" s="7"/>
      <c r="F60" s="7"/>
      <c r="G60" s="7"/>
    </row>
    <row r="61" spans="1:7" s="1" customFormat="1" ht="15.75" customHeight="1">
      <c r="A61" s="10">
        <v>12</v>
      </c>
      <c r="B61" s="57" t="s">
        <v>34</v>
      </c>
      <c r="C61" s="58">
        <v>1603.49</v>
      </c>
      <c r="D61" s="7"/>
      <c r="E61" s="7"/>
      <c r="F61" s="7"/>
      <c r="G61" s="7"/>
    </row>
    <row r="62" spans="1:7" s="1" customFormat="1" ht="15.75" customHeight="1">
      <c r="A62" s="10">
        <v>12</v>
      </c>
      <c r="B62" s="57" t="s">
        <v>39</v>
      </c>
      <c r="C62" s="58">
        <v>398.9</v>
      </c>
      <c r="D62" s="7"/>
      <c r="E62" s="7"/>
      <c r="F62" s="7"/>
      <c r="G62" s="7"/>
    </row>
    <row r="63" spans="1:7" s="1" customFormat="1" ht="15.75" customHeight="1">
      <c r="A63" s="10">
        <v>12</v>
      </c>
      <c r="B63" s="57" t="s">
        <v>58</v>
      </c>
      <c r="C63" s="60">
        <v>7835.18</v>
      </c>
      <c r="D63" s="7"/>
      <c r="E63" s="7"/>
      <c r="F63" s="7"/>
      <c r="G63" s="7"/>
    </row>
    <row r="64" spans="1:7" s="1" customFormat="1" ht="15.75" customHeight="1">
      <c r="A64" s="10">
        <v>13</v>
      </c>
      <c r="B64" s="49" t="s">
        <v>94</v>
      </c>
      <c r="C64" s="24">
        <f>SUM(C65)</f>
        <v>12906.67</v>
      </c>
      <c r="D64" s="7"/>
      <c r="E64" s="7"/>
      <c r="F64" s="7"/>
      <c r="G64" s="7"/>
    </row>
    <row r="65" spans="1:7" s="1" customFormat="1" ht="15.75" customHeight="1">
      <c r="A65" s="10">
        <v>13</v>
      </c>
      <c r="B65" s="2" t="s">
        <v>70</v>
      </c>
      <c r="C65" s="5">
        <v>12906.67</v>
      </c>
      <c r="D65" s="7"/>
      <c r="E65" s="7"/>
      <c r="F65" s="7"/>
      <c r="G65" s="7"/>
    </row>
    <row r="66" spans="1:7" s="1" customFormat="1" ht="15.75" customHeight="1">
      <c r="A66" s="10">
        <v>14</v>
      </c>
      <c r="B66" s="49" t="s">
        <v>95</v>
      </c>
      <c r="C66" s="24">
        <f>SUM(C67:C67)</f>
        <v>3792</v>
      </c>
      <c r="D66" s="7"/>
      <c r="E66" s="7"/>
      <c r="F66" s="7"/>
      <c r="G66" s="7"/>
    </row>
    <row r="67" spans="1:7" s="1" customFormat="1" ht="15.75" customHeight="1">
      <c r="A67" s="10">
        <v>14</v>
      </c>
      <c r="B67" s="2" t="s">
        <v>54</v>
      </c>
      <c r="C67" s="5">
        <v>3792</v>
      </c>
      <c r="D67" s="7"/>
      <c r="E67" s="7"/>
      <c r="F67" s="7"/>
      <c r="G67" s="7"/>
    </row>
    <row r="68" spans="1:7" s="1" customFormat="1" ht="15.75" customHeight="1">
      <c r="A68" s="10">
        <v>15</v>
      </c>
      <c r="B68" s="50" t="s">
        <v>96</v>
      </c>
      <c r="C68" s="24">
        <f>SUM(C69:C71)</f>
        <v>19912.46</v>
      </c>
      <c r="D68" s="7"/>
      <c r="E68" s="7"/>
      <c r="F68" s="7"/>
      <c r="G68" s="7"/>
    </row>
    <row r="69" spans="1:7" s="1" customFormat="1" ht="15.75" customHeight="1">
      <c r="A69" s="10">
        <v>15</v>
      </c>
      <c r="B69" s="11" t="s">
        <v>111</v>
      </c>
      <c r="C69" s="12">
        <v>13696.2</v>
      </c>
      <c r="D69" s="7"/>
      <c r="E69" s="7"/>
      <c r="F69" s="7"/>
      <c r="G69" s="7"/>
    </row>
    <row r="70" spans="1:7" s="1" customFormat="1" ht="15.75" customHeight="1">
      <c r="A70" s="10">
        <v>15</v>
      </c>
      <c r="B70" s="57" t="s">
        <v>35</v>
      </c>
      <c r="C70" s="60">
        <v>4689.28</v>
      </c>
      <c r="D70" s="7"/>
      <c r="E70" s="7"/>
      <c r="F70" s="7"/>
      <c r="G70" s="7"/>
    </row>
    <row r="71" spans="1:7" s="1" customFormat="1" ht="15.75" customHeight="1">
      <c r="A71" s="10">
        <v>15</v>
      </c>
      <c r="B71" s="57" t="s">
        <v>62</v>
      </c>
      <c r="C71" s="60">
        <v>1526.98</v>
      </c>
      <c r="D71" s="7"/>
      <c r="E71" s="7"/>
      <c r="F71" s="7"/>
      <c r="G71" s="7"/>
    </row>
    <row r="72" spans="1:7" s="1" customFormat="1" ht="15.75" customHeight="1">
      <c r="A72" s="10">
        <v>17</v>
      </c>
      <c r="B72" s="51" t="s">
        <v>97</v>
      </c>
      <c r="C72" s="24">
        <f>SUM(C73:C82)</f>
        <v>170085.79</v>
      </c>
      <c r="D72" s="7"/>
      <c r="E72" s="7"/>
      <c r="F72" s="7"/>
      <c r="G72" s="7"/>
    </row>
    <row r="73" spans="1:7" s="1" customFormat="1" ht="15.75" customHeight="1" hidden="1">
      <c r="A73" s="10">
        <v>17</v>
      </c>
      <c r="B73" s="2" t="s">
        <v>17</v>
      </c>
      <c r="C73" s="5">
        <v>2821.46</v>
      </c>
      <c r="D73" s="7"/>
      <c r="E73" s="7"/>
      <c r="F73" s="7"/>
      <c r="G73" s="7"/>
    </row>
    <row r="74" spans="1:7" s="1" customFormat="1" ht="15.75" customHeight="1" hidden="1">
      <c r="A74" s="10">
        <v>17</v>
      </c>
      <c r="B74" s="2" t="s">
        <v>112</v>
      </c>
      <c r="C74" s="6">
        <v>2035.08</v>
      </c>
      <c r="D74" s="7"/>
      <c r="E74" s="7"/>
      <c r="F74" s="7"/>
      <c r="G74" s="7"/>
    </row>
    <row r="75" spans="1:7" s="1" customFormat="1" ht="15.75" customHeight="1" hidden="1">
      <c r="A75" s="10">
        <v>17</v>
      </c>
      <c r="B75" s="2" t="s">
        <v>31</v>
      </c>
      <c r="C75" s="5">
        <v>1001.63</v>
      </c>
      <c r="D75" s="7"/>
      <c r="E75" s="7"/>
      <c r="F75" s="7"/>
      <c r="G75" s="7"/>
    </row>
    <row r="76" spans="1:7" s="1" customFormat="1" ht="15.75" customHeight="1" hidden="1">
      <c r="A76" s="10">
        <v>17</v>
      </c>
      <c r="B76" s="2" t="s">
        <v>33</v>
      </c>
      <c r="C76" s="5">
        <v>22131.88</v>
      </c>
      <c r="D76" s="7"/>
      <c r="E76" s="7"/>
      <c r="F76" s="7"/>
      <c r="G76" s="7"/>
    </row>
    <row r="77" spans="1:7" s="1" customFormat="1" ht="15.75" customHeight="1" hidden="1">
      <c r="A77" s="10">
        <v>17</v>
      </c>
      <c r="B77" s="57" t="s">
        <v>113</v>
      </c>
      <c r="C77" s="5">
        <v>7794</v>
      </c>
      <c r="D77" s="7"/>
      <c r="E77" s="7"/>
      <c r="F77" s="7"/>
      <c r="G77" s="7"/>
    </row>
    <row r="78" spans="1:7" s="1" customFormat="1" ht="15.75" customHeight="1" hidden="1">
      <c r="A78" s="10">
        <v>17</v>
      </c>
      <c r="B78" s="2" t="s">
        <v>50</v>
      </c>
      <c r="C78" s="5">
        <v>6131.44</v>
      </c>
      <c r="D78" s="7"/>
      <c r="E78" s="7"/>
      <c r="F78" s="7"/>
      <c r="G78" s="7"/>
    </row>
    <row r="79" spans="1:7" s="1" customFormat="1" ht="15.75" customHeight="1" hidden="1">
      <c r="A79" s="10">
        <v>17</v>
      </c>
      <c r="B79" s="11" t="s">
        <v>114</v>
      </c>
      <c r="C79" s="12">
        <v>38135.97</v>
      </c>
      <c r="D79" s="7"/>
      <c r="E79" s="7"/>
      <c r="F79" s="7"/>
      <c r="G79" s="7"/>
    </row>
    <row r="80" spans="1:7" s="1" customFormat="1" ht="15.75" customHeight="1" hidden="1">
      <c r="A80" s="10">
        <v>17</v>
      </c>
      <c r="B80" s="11" t="s">
        <v>98</v>
      </c>
      <c r="C80" s="12">
        <v>54837.57</v>
      </c>
      <c r="D80" s="7"/>
      <c r="E80" s="7"/>
      <c r="F80" s="7"/>
      <c r="G80" s="7"/>
    </row>
    <row r="81" spans="1:7" s="1" customFormat="1" ht="15.75" customHeight="1" hidden="1">
      <c r="A81" s="10">
        <v>17</v>
      </c>
      <c r="B81" s="11" t="s">
        <v>99</v>
      </c>
      <c r="C81" s="12">
        <v>27679.57</v>
      </c>
      <c r="D81" s="7"/>
      <c r="E81" s="7"/>
      <c r="F81" s="7"/>
      <c r="G81" s="7"/>
    </row>
    <row r="82" spans="1:7" s="1" customFormat="1" ht="15.75" customHeight="1" hidden="1">
      <c r="A82" s="10">
        <v>17</v>
      </c>
      <c r="B82" s="11" t="s">
        <v>100</v>
      </c>
      <c r="C82" s="12">
        <v>7517.19</v>
      </c>
      <c r="D82" s="7"/>
      <c r="E82" s="7"/>
      <c r="F82" s="7"/>
      <c r="G82" s="7"/>
    </row>
    <row r="83" spans="1:7" s="1" customFormat="1" ht="303.75" customHeight="1">
      <c r="A83" s="10">
        <v>18</v>
      </c>
      <c r="B83" s="52" t="s">
        <v>101</v>
      </c>
      <c r="C83" s="53">
        <f>SUM(C84:C117)</f>
        <v>477781.06</v>
      </c>
      <c r="D83" s="7"/>
      <c r="E83" s="7"/>
      <c r="F83" s="7"/>
      <c r="G83" s="7"/>
    </row>
    <row r="84" spans="1:7" s="1" customFormat="1" ht="15.75" customHeight="1" hidden="1">
      <c r="A84" s="10">
        <v>18</v>
      </c>
      <c r="B84" s="2" t="s">
        <v>15</v>
      </c>
      <c r="C84" s="6">
        <v>799.47</v>
      </c>
      <c r="D84" s="7"/>
      <c r="E84" s="7"/>
      <c r="F84" s="7"/>
      <c r="G84" s="7"/>
    </row>
    <row r="85" spans="1:7" s="1" customFormat="1" ht="15.75" customHeight="1" hidden="1">
      <c r="A85" s="10">
        <v>18</v>
      </c>
      <c r="B85" s="2" t="s">
        <v>16</v>
      </c>
      <c r="C85" s="5">
        <v>24614.52</v>
      </c>
      <c r="D85" s="7"/>
      <c r="E85" s="7"/>
      <c r="F85" s="7"/>
      <c r="G85" s="7"/>
    </row>
    <row r="86" spans="1:7" s="1" customFormat="1" ht="15.75" customHeight="1" hidden="1">
      <c r="A86" s="10">
        <v>18</v>
      </c>
      <c r="B86" s="2" t="s">
        <v>18</v>
      </c>
      <c r="C86" s="6">
        <v>691.42</v>
      </c>
      <c r="D86" s="7"/>
      <c r="E86" s="7"/>
      <c r="F86" s="7"/>
      <c r="G86" s="7"/>
    </row>
    <row r="87" spans="1:7" s="1" customFormat="1" ht="15.75" customHeight="1" hidden="1">
      <c r="A87" s="10">
        <v>18</v>
      </c>
      <c r="B87" s="2" t="s">
        <v>19</v>
      </c>
      <c r="C87" s="5">
        <v>1288.45</v>
      </c>
      <c r="D87" s="7"/>
      <c r="E87" s="7"/>
      <c r="F87" s="7"/>
      <c r="G87" s="7"/>
    </row>
    <row r="88" spans="1:7" s="1" customFormat="1" ht="15.75" customHeight="1" hidden="1">
      <c r="A88" s="10">
        <v>18</v>
      </c>
      <c r="B88" s="2" t="s">
        <v>20</v>
      </c>
      <c r="C88" s="5">
        <v>7017.48</v>
      </c>
      <c r="D88" s="7"/>
      <c r="E88" s="7"/>
      <c r="F88" s="7"/>
      <c r="G88" s="7"/>
    </row>
    <row r="89" spans="1:7" s="1" customFormat="1" ht="15.75" customHeight="1" hidden="1">
      <c r="A89" s="10">
        <v>18</v>
      </c>
      <c r="B89" s="2" t="s">
        <v>21</v>
      </c>
      <c r="C89" s="6">
        <v>437.85</v>
      </c>
      <c r="D89" s="7"/>
      <c r="E89" s="7"/>
      <c r="F89" s="7"/>
      <c r="G89" s="7"/>
    </row>
    <row r="90" spans="1:7" s="1" customFormat="1" ht="15.75" customHeight="1" hidden="1">
      <c r="A90" s="10">
        <v>18</v>
      </c>
      <c r="B90" s="2" t="s">
        <v>22</v>
      </c>
      <c r="C90" s="6">
        <v>51.14</v>
      </c>
      <c r="D90" s="7"/>
      <c r="E90" s="7"/>
      <c r="F90" s="7"/>
      <c r="G90" s="7"/>
    </row>
    <row r="91" spans="1:7" s="1" customFormat="1" ht="15.75" customHeight="1" hidden="1">
      <c r="A91" s="10">
        <v>18</v>
      </c>
      <c r="B91" s="2" t="s">
        <v>23</v>
      </c>
      <c r="C91" s="6">
        <v>147.13</v>
      </c>
      <c r="D91" s="7"/>
      <c r="E91" s="7"/>
      <c r="F91" s="7"/>
      <c r="G91" s="7"/>
    </row>
    <row r="92" spans="1:7" ht="18.75" customHeight="1" hidden="1">
      <c r="A92" s="10">
        <v>18</v>
      </c>
      <c r="B92" s="2" t="s">
        <v>27</v>
      </c>
      <c r="C92" s="5">
        <v>22394.16</v>
      </c>
      <c r="D92" s="7"/>
      <c r="E92" s="7"/>
      <c r="F92" s="7"/>
      <c r="G92" s="7"/>
    </row>
    <row r="93" spans="1:7" ht="15.75" hidden="1">
      <c r="A93" s="10">
        <v>18</v>
      </c>
      <c r="B93" s="2" t="s">
        <v>29</v>
      </c>
      <c r="C93" s="6">
        <v>524.88</v>
      </c>
      <c r="D93" s="7"/>
      <c r="E93" s="7"/>
      <c r="F93" s="7"/>
      <c r="G93" s="7"/>
    </row>
    <row r="94" spans="1:7" ht="15.75" hidden="1">
      <c r="A94" s="10">
        <v>18</v>
      </c>
      <c r="B94" s="2" t="s">
        <v>30</v>
      </c>
      <c r="C94" s="6">
        <v>602.33</v>
      </c>
      <c r="D94" s="7"/>
      <c r="E94" s="7"/>
      <c r="F94" s="7"/>
      <c r="G94" s="7"/>
    </row>
    <row r="95" spans="1:7" ht="31.5" hidden="1">
      <c r="A95" s="10">
        <v>18</v>
      </c>
      <c r="B95" s="2" t="s">
        <v>37</v>
      </c>
      <c r="C95" s="6">
        <v>155.6</v>
      </c>
      <c r="D95" s="7"/>
      <c r="E95" s="7"/>
      <c r="F95" s="7"/>
      <c r="G95" s="7"/>
    </row>
    <row r="96" spans="1:7" ht="15.75" hidden="1">
      <c r="A96" s="10">
        <v>18</v>
      </c>
      <c r="B96" s="2" t="s">
        <v>38</v>
      </c>
      <c r="C96" s="5">
        <v>4320.02</v>
      </c>
      <c r="D96" s="7"/>
      <c r="E96" s="7"/>
      <c r="F96" s="7"/>
      <c r="G96" s="7"/>
    </row>
    <row r="97" spans="1:7" ht="15.75" hidden="1">
      <c r="A97" s="10">
        <v>18</v>
      </c>
      <c r="B97" s="2" t="s">
        <v>41</v>
      </c>
      <c r="C97" s="5">
        <v>1611.66</v>
      </c>
      <c r="D97" s="7"/>
      <c r="E97" s="7"/>
      <c r="F97" s="7"/>
      <c r="G97" s="7"/>
    </row>
    <row r="98" spans="1:7" ht="15.75" hidden="1">
      <c r="A98" s="10">
        <v>18</v>
      </c>
      <c r="B98" s="2" t="s">
        <v>42</v>
      </c>
      <c r="C98" s="6">
        <v>381.54</v>
      </c>
      <c r="D98" s="7"/>
      <c r="E98" s="7"/>
      <c r="F98" s="7"/>
      <c r="G98" s="7"/>
    </row>
    <row r="99" spans="1:7" ht="15.75" hidden="1">
      <c r="A99" s="10">
        <v>18</v>
      </c>
      <c r="B99" s="2" t="s">
        <v>43</v>
      </c>
      <c r="C99" s="6">
        <v>227.29</v>
      </c>
      <c r="D99" s="7"/>
      <c r="E99" s="7"/>
      <c r="F99" s="7"/>
      <c r="G99" s="7"/>
    </row>
    <row r="100" spans="1:7" ht="15.75" hidden="1">
      <c r="A100" s="10">
        <v>18</v>
      </c>
      <c r="B100" s="2" t="s">
        <v>45</v>
      </c>
      <c r="C100" s="5">
        <v>2271.38</v>
      </c>
      <c r="D100" s="7"/>
      <c r="E100" s="7"/>
      <c r="F100" s="7"/>
      <c r="G100" s="7"/>
    </row>
    <row r="101" spans="1:7" ht="15.75" hidden="1">
      <c r="A101" s="10">
        <v>18</v>
      </c>
      <c r="B101" s="2" t="s">
        <v>46</v>
      </c>
      <c r="C101" s="6">
        <v>15.83</v>
      </c>
      <c r="D101" s="7"/>
      <c r="E101" s="7"/>
      <c r="F101" s="7"/>
      <c r="G101" s="7"/>
    </row>
    <row r="102" spans="1:7" ht="15.75" hidden="1">
      <c r="A102" s="10">
        <v>18</v>
      </c>
      <c r="B102" s="2" t="s">
        <v>53</v>
      </c>
      <c r="C102" s="6">
        <v>34.09</v>
      </c>
      <c r="D102" s="7"/>
      <c r="E102" s="7"/>
      <c r="F102" s="7"/>
      <c r="G102" s="7"/>
    </row>
    <row r="103" spans="1:7" ht="15.75" hidden="1">
      <c r="A103" s="10">
        <v>18</v>
      </c>
      <c r="B103" s="2" t="s">
        <v>55</v>
      </c>
      <c r="C103" s="6">
        <v>207.38</v>
      </c>
      <c r="D103" s="7"/>
      <c r="E103" s="7"/>
      <c r="F103" s="7"/>
      <c r="G103" s="7"/>
    </row>
    <row r="104" spans="1:7" ht="15.75" hidden="1">
      <c r="A104" s="10">
        <v>18</v>
      </c>
      <c r="B104" s="2" t="s">
        <v>56</v>
      </c>
      <c r="C104" s="6">
        <v>818.28</v>
      </c>
      <c r="D104" s="7"/>
      <c r="E104" s="7"/>
      <c r="F104" s="7"/>
      <c r="G104" s="7"/>
    </row>
    <row r="105" spans="1:7" ht="15.75" hidden="1">
      <c r="A105" s="10">
        <v>18</v>
      </c>
      <c r="B105" s="2" t="s">
        <v>57</v>
      </c>
      <c r="C105" s="6">
        <v>85.92</v>
      </c>
      <c r="D105" s="7"/>
      <c r="E105" s="7"/>
      <c r="F105" s="7"/>
      <c r="G105" s="7"/>
    </row>
    <row r="106" spans="1:7" ht="15.75" hidden="1">
      <c r="A106" s="10">
        <v>18</v>
      </c>
      <c r="B106" s="2" t="s">
        <v>59</v>
      </c>
      <c r="C106" s="5">
        <v>1130.08</v>
      </c>
      <c r="D106" s="7"/>
      <c r="E106" s="7"/>
      <c r="F106" s="7"/>
      <c r="G106" s="7"/>
    </row>
    <row r="107" spans="1:7" ht="15.75" hidden="1">
      <c r="A107" s="10">
        <v>18</v>
      </c>
      <c r="B107" s="2" t="s">
        <v>61</v>
      </c>
      <c r="C107" s="5">
        <v>1695.69</v>
      </c>
      <c r="D107" s="7"/>
      <c r="E107" s="7"/>
      <c r="F107" s="7"/>
      <c r="G107" s="7"/>
    </row>
    <row r="108" spans="1:7" ht="15.75" hidden="1">
      <c r="A108" s="10">
        <v>18</v>
      </c>
      <c r="B108" s="2" t="s">
        <v>64</v>
      </c>
      <c r="C108" s="6">
        <v>64.18</v>
      </c>
      <c r="D108" s="7"/>
      <c r="E108" s="7"/>
      <c r="F108" s="7"/>
      <c r="G108" s="7"/>
    </row>
    <row r="109" spans="1:7" ht="15.75" hidden="1">
      <c r="A109" s="10">
        <v>18</v>
      </c>
      <c r="B109" s="2" t="s">
        <v>65</v>
      </c>
      <c r="C109" s="6">
        <v>179.87</v>
      </c>
      <c r="D109" s="7"/>
      <c r="E109" s="7"/>
      <c r="F109" s="7"/>
      <c r="G109" s="7"/>
    </row>
    <row r="110" spans="1:7" ht="15.75" hidden="1">
      <c r="A110" s="10">
        <v>18</v>
      </c>
      <c r="B110" s="2" t="s">
        <v>67</v>
      </c>
      <c r="C110" s="6">
        <v>210.05</v>
      </c>
      <c r="D110" s="7"/>
      <c r="E110" s="7"/>
      <c r="F110" s="7"/>
      <c r="G110" s="7"/>
    </row>
    <row r="111" spans="1:7" ht="15.75" hidden="1">
      <c r="A111" s="10">
        <v>18</v>
      </c>
      <c r="B111" s="2" t="s">
        <v>68</v>
      </c>
      <c r="C111" s="6">
        <v>200.33</v>
      </c>
      <c r="D111" s="7"/>
      <c r="E111" s="7"/>
      <c r="F111" s="7"/>
      <c r="G111" s="7"/>
    </row>
    <row r="112" spans="1:7" ht="15.75" hidden="1">
      <c r="A112" s="10">
        <v>18</v>
      </c>
      <c r="B112" s="2" t="s">
        <v>69</v>
      </c>
      <c r="C112" s="6">
        <v>311.19</v>
      </c>
      <c r="D112" s="7"/>
      <c r="E112" s="7"/>
      <c r="F112" s="7"/>
      <c r="G112" s="7"/>
    </row>
    <row r="113" spans="1:7" ht="15.75" hidden="1">
      <c r="A113" s="10">
        <v>18</v>
      </c>
      <c r="B113" s="2" t="s">
        <v>71</v>
      </c>
      <c r="C113" s="5">
        <v>2843.59</v>
      </c>
      <c r="D113" s="7"/>
      <c r="E113" s="7"/>
      <c r="F113" s="7"/>
      <c r="G113" s="7"/>
    </row>
    <row r="114" spans="1:7" ht="15.75" hidden="1">
      <c r="A114" s="10">
        <v>18</v>
      </c>
      <c r="B114" s="2" t="s">
        <v>72</v>
      </c>
      <c r="C114" s="5">
        <v>2818.81</v>
      </c>
      <c r="D114" s="7"/>
      <c r="E114" s="7"/>
      <c r="F114" s="7"/>
      <c r="G114" s="7"/>
    </row>
    <row r="115" spans="1:7" ht="15.75" hidden="1">
      <c r="A115" s="10">
        <v>18</v>
      </c>
      <c r="B115" s="2" t="s">
        <v>73</v>
      </c>
      <c r="C115" s="6">
        <v>1423.28</v>
      </c>
      <c r="D115" s="7"/>
      <c r="E115" s="7"/>
      <c r="F115" s="7"/>
      <c r="G115" s="7"/>
    </row>
    <row r="116" spans="1:7" ht="15.75" hidden="1">
      <c r="A116" s="10">
        <v>18</v>
      </c>
      <c r="B116" s="11" t="s">
        <v>26</v>
      </c>
      <c r="C116" s="6">
        <v>61847.11</v>
      </c>
      <c r="D116" s="7"/>
      <c r="E116" s="7"/>
      <c r="F116" s="7"/>
      <c r="G116" s="7"/>
    </row>
    <row r="117" spans="1:7" ht="15.75" hidden="1">
      <c r="A117" s="10"/>
      <c r="B117" s="11" t="s">
        <v>26</v>
      </c>
      <c r="C117" s="6">
        <v>336359.06</v>
      </c>
      <c r="D117" s="7"/>
      <c r="E117" s="7"/>
      <c r="F117" s="7"/>
      <c r="G117" s="7"/>
    </row>
    <row r="118" spans="1:7" ht="15.75">
      <c r="A118" s="10">
        <v>22</v>
      </c>
      <c r="B118" s="54" t="s">
        <v>24</v>
      </c>
      <c r="C118" s="5">
        <v>202493.69</v>
      </c>
      <c r="D118" s="7"/>
      <c r="E118" s="7"/>
      <c r="F118" s="7"/>
      <c r="G118" s="7"/>
    </row>
    <row r="119" spans="1:3" ht="15.75">
      <c r="A119" s="10">
        <v>23</v>
      </c>
      <c r="B119" s="54" t="s">
        <v>32</v>
      </c>
      <c r="C119" s="5">
        <v>50691.13</v>
      </c>
    </row>
    <row r="120" spans="1:3" ht="15.75">
      <c r="A120" s="10">
        <v>24</v>
      </c>
      <c r="B120" s="54" t="s">
        <v>40</v>
      </c>
      <c r="C120" s="5">
        <v>26482.58</v>
      </c>
    </row>
    <row r="121" spans="1:3" ht="15.75">
      <c r="A121" s="10">
        <v>21</v>
      </c>
      <c r="B121" s="54" t="s">
        <v>10</v>
      </c>
      <c r="C121" s="12">
        <f>SUM(C122:C124)</f>
        <v>367880.45</v>
      </c>
    </row>
    <row r="122" spans="1:3" ht="15.75" hidden="1">
      <c r="A122" s="10">
        <v>21</v>
      </c>
      <c r="B122" s="2" t="s">
        <v>28</v>
      </c>
      <c r="C122" s="5">
        <v>299101.2</v>
      </c>
    </row>
    <row r="123" spans="1:3" ht="15.75" hidden="1">
      <c r="A123" s="10">
        <v>21</v>
      </c>
      <c r="B123" s="2" t="s">
        <v>49</v>
      </c>
      <c r="C123" s="6">
        <v>947.25</v>
      </c>
    </row>
    <row r="124" spans="1:3" ht="15.75" hidden="1">
      <c r="A124" s="10">
        <v>21</v>
      </c>
      <c r="B124" s="2" t="s">
        <v>66</v>
      </c>
      <c r="C124" s="5">
        <v>67832</v>
      </c>
    </row>
    <row r="125" spans="1:3" ht="15.75">
      <c r="A125" s="10"/>
      <c r="B125" s="21"/>
      <c r="C125" s="12"/>
    </row>
    <row r="126" spans="1:3" ht="18.75">
      <c r="A126" s="55" t="s">
        <v>74</v>
      </c>
      <c r="B126" s="61" t="s">
        <v>115</v>
      </c>
      <c r="C126" s="56">
        <f>-G21</f>
        <v>56032.52000000006</v>
      </c>
    </row>
  </sheetData>
  <mergeCells count="7">
    <mergeCell ref="A1:C1"/>
    <mergeCell ref="A6:C6"/>
    <mergeCell ref="B8:C8"/>
    <mergeCell ref="B13:C13"/>
    <mergeCell ref="A2:C2"/>
    <mergeCell ref="A3:C3"/>
    <mergeCell ref="A4:C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2021-03-24T12:28:53Z</cp:lastPrinted>
  <dcterms:created xsi:type="dcterms:W3CDTF">2021-03-03T11:07:17Z</dcterms:created>
  <dcterms:modified xsi:type="dcterms:W3CDTF">2021-03-24T12:28:55Z</dcterms:modified>
  <cp:category/>
  <cp:version/>
  <cp:contentType/>
  <cp:contentStatus/>
  <cp:revision>1</cp:revision>
</cp:coreProperties>
</file>