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07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<sst xmlns="http://schemas.openxmlformats.org/spreadsheetml/2006/main" count="110" uniqueCount="102">
  <si>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</si>
  <si>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</si>
  <si>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</si>
  <si>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</si>
  <si>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</si>
  <si>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</si>
  <si>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</si>
  <si>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</si>
  <si>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</si>
  <si>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</si>
  <si>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</si>
  <si>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</si>
  <si>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</si>
  <si>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</si>
  <si>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</si>
  <si>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Аренда автомобиля</t>
  </si>
  <si>
    <t>Услуги связи</t>
  </si>
  <si>
    <t>Амортизация</t>
  </si>
  <si>
    <t>Услуги почты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</si>
  <si>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</si>
  <si>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</si>
  <si>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</si>
  <si>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Билет междугородний</t>
  </si>
  <si>
    <t>Электропотребление ОДН на СОИ в МКД</t>
  </si>
  <si>
    <t>Хозинвентарь</t>
  </si>
  <si>
    <t>Оплата труда</t>
  </si>
  <si>
    <t>Аренда помещения под офис</t>
  </si>
  <si>
    <t>услуги по обращению с ТКО</t>
  </si>
  <si>
    <t>Заправка картриджа</t>
  </si>
  <si>
    <t>Пополнение транспортной карты</t>
  </si>
  <si>
    <t>права на использование  ПО ЛЭРС УЧЕТ</t>
  </si>
  <si>
    <t>Ремонт  и содержание автомобиля</t>
  </si>
  <si>
    <t>Госпошлина за исковое заявление</t>
  </si>
  <si>
    <t>Генерация квалифицированного сертификата ключа проверки электронной подписи</t>
  </si>
  <si>
    <t>Дезинфекция МОП (коронавирус)</t>
  </si>
  <si>
    <t>Ремонт  и содержание бензокосы</t>
  </si>
  <si>
    <t>Канцтовары</t>
  </si>
  <si>
    <t>Периодическая проверка вентканалов и дымоходов</t>
  </si>
  <si>
    <t>Водоотведение ОДН на СОИ в МКД</t>
  </si>
  <si>
    <t>Коммунальные услуги помещения под офис</t>
  </si>
  <si>
    <t>Электронная отчетность</t>
  </si>
  <si>
    <t>Дезинфекция офиса (коронавирус)</t>
  </si>
  <si>
    <t>Водоснабжение ОДН на СОИ в МКД</t>
  </si>
  <si>
    <t>Изготовление ключа к домофону</t>
  </si>
  <si>
    <t>Програмное обеспечение</t>
  </si>
  <si>
    <t>Фотопечать</t>
  </si>
  <si>
    <t>Износ спецодежды</t>
  </si>
  <si>
    <t>Платная дорога</t>
  </si>
  <si>
    <t>Замена прожектора</t>
  </si>
  <si>
    <t>Замена ламп освещения в подъезде</t>
  </si>
  <si>
    <t>Ремонт принтера</t>
  </si>
  <si>
    <t>Обучение и проверка знаний требований охраны труда</t>
  </si>
  <si>
    <t>Техника безопасности</t>
  </si>
  <si>
    <t>Периодический медицинский осмотр</t>
  </si>
  <si>
    <t>Проведение вебинара</t>
  </si>
  <si>
    <t>Услуги транспортной экспедиции</t>
  </si>
  <si>
    <t>Имущественные налоги</t>
  </si>
  <si>
    <t>Повышение квалификации электротехнического персонала</t>
  </si>
  <si>
    <t>Ремонт подсобного помещения (Коммунаров 145)</t>
  </si>
  <si>
    <t>Проведение специальной оценки условий труда</t>
  </si>
  <si>
    <t>Техническое обслуживание ВДГО</t>
  </si>
  <si>
    <t>Услуги банка</t>
  </si>
  <si>
    <t>Госпошлина</t>
  </si>
  <si>
    <t>Прочие расходы</t>
  </si>
  <si>
    <t>Итого: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</si>
  <si>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</si>
  <si>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</si>
  <si>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</si>
  <si>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</si>
  <si>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</si>
  <si>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</si>
  <si>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</si>
  <si>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</si>
  <si>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</si>
  <si>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</si>
  <si>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</si>
  <si>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</si>
  <si>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</si>
  <si>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</si>
  <si>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</si>
  <si>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</si>
  <si>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</si>
  <si>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</si>
  <si>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</si>
  <si>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</si>
  <si>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</si>
  <si>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</si>
  <si>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</si>
  <si>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</si>
  <si>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сантехники</t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</si>
  <si>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</si>
  <si>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</si>
  <si>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</si>
  <si>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Ани Гайтеровой ул., дом № 11</t>
  </si>
  <si>
    <t>Использование общедомового имущества</t>
  </si>
  <si>
    <t>Аварийные работы МБУ "Аварийно-спасательная служба"</t>
  </si>
  <si>
    <t>Дезинфекция МОП (коронавирус) СББЖ</t>
  </si>
  <si>
    <t>Обход и осмотр инженерных коммуникаций</t>
  </si>
  <si>
    <t>Ремонт лавочек и входных дверей</t>
  </si>
  <si>
    <t>Ремонт и содержание инструмента</t>
  </si>
  <si>
    <t xml:space="preserve"> Долг за жильцами</t>
  </si>
  <si>
    <t>Оплата труда диспечера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</si>
</sst>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4" fontId="1" fillId="0" borderId="1" xfId="0" applyNumberFormat="1" applyFont="1" applyFill="1" applyAlignment="1">
      <alignment horizontal="right" wrapText="1"/>
    </xf>
    <xf numFmtId="2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17"/>
  <sheetViews>
    <sheetView tabSelected="1" workbookViewId="0" topLeftCell="B41">
      <selection activeCell="B110" sqref="A110:IV112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19.832031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7" t="s">
        <v>0</v>
      </c>
      <c r="B2" s="67"/>
      <c r="C2" s="67"/>
      <c r="D2" s="8"/>
      <c r="E2" s="8"/>
      <c r="F2" s="8"/>
      <c r="G2" s="8"/>
    </row>
    <row r="3" spans="1:7" s="1" customFormat="1" ht="18.75" customHeight="1">
      <c r="A3" s="67" t="s">
        <v>1</v>
      </c>
      <c r="B3" s="67"/>
      <c r="C3" s="67"/>
      <c r="D3" s="8"/>
      <c r="E3" s="8"/>
      <c r="F3" s="8"/>
      <c r="G3" s="8"/>
    </row>
    <row r="4" spans="1:7" s="1" customFormat="1" ht="15.75" customHeight="1">
      <c r="A4" s="68" t="s">
        <v>2</v>
      </c>
      <c r="B4" s="69"/>
      <c r="C4" s="69"/>
      <c r="D4" s="8"/>
      <c r="E4" s="8"/>
      <c r="F4" s="8"/>
      <c r="G4" s="8"/>
    </row>
    <row r="5" spans="1:7" s="1" customFormat="1" ht="30.75" customHeight="1">
      <c r="A5" s="69" t="s">
        <v>3</v>
      </c>
      <c r="B5" s="69"/>
      <c r="C5" s="69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1" t="s">
        <v>93</v>
      </c>
      <c r="B7" s="62"/>
      <c r="C7" s="62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3" t="s">
        <v>4</v>
      </c>
      <c r="C9" s="64"/>
      <c r="D9" s="8"/>
      <c r="E9" s="8"/>
      <c r="F9" s="8"/>
      <c r="G9" s="8"/>
    </row>
    <row r="10" spans="1:7" s="1" customFormat="1" ht="15.75" customHeight="1">
      <c r="A10" s="10"/>
      <c r="B10" s="11" t="s">
        <v>5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6</v>
      </c>
      <c r="C11" s="3">
        <v>2</v>
      </c>
      <c r="D11" s="8"/>
      <c r="E11" s="8"/>
      <c r="F11" s="8"/>
      <c r="G11" s="8"/>
    </row>
    <row r="12" spans="1:7" s="1" customFormat="1" ht="15.75" customHeight="1">
      <c r="A12" s="10"/>
      <c r="B12" s="11" t="s">
        <v>7</v>
      </c>
      <c r="C12" s="3">
        <v>40</v>
      </c>
      <c r="D12" s="8"/>
      <c r="E12" s="8"/>
      <c r="F12" s="8"/>
      <c r="G12" s="8"/>
    </row>
    <row r="13" spans="1:7" s="1" customFormat="1" ht="15.75" customHeight="1">
      <c r="A13" s="10"/>
      <c r="B13" s="11" t="s">
        <v>8</v>
      </c>
      <c r="C13" s="4">
        <v>1579.5</v>
      </c>
      <c r="D13" s="8"/>
      <c r="E13" s="8"/>
      <c r="F13" s="8"/>
      <c r="G13" s="8"/>
    </row>
    <row r="14" spans="1:7" s="1" customFormat="1" ht="15.75" customHeight="1">
      <c r="A14" s="13"/>
      <c r="B14" s="65" t="s">
        <v>9</v>
      </c>
      <c r="C14" s="66"/>
      <c r="D14" s="8"/>
      <c r="E14" s="8"/>
      <c r="F14" s="8"/>
      <c r="G14" s="8"/>
    </row>
    <row r="15" spans="1:7" s="1" customFormat="1" ht="15.75" customHeight="1">
      <c r="A15" s="10"/>
      <c r="B15" s="14" t="s">
        <v>65</v>
      </c>
      <c r="C15" s="15">
        <v>44821.04</v>
      </c>
      <c r="D15" s="8"/>
      <c r="E15" s="8"/>
      <c r="F15" s="8"/>
      <c r="G15" s="8"/>
    </row>
    <row r="16" spans="1:7" s="1" customFormat="1" ht="68.25" customHeight="1">
      <c r="A16" s="10"/>
      <c r="B16" s="14" t="s">
        <v>94</v>
      </c>
      <c r="C16" s="16">
        <v>9600</v>
      </c>
      <c r="D16" s="17" t="s">
        <v>66</v>
      </c>
      <c r="E16" s="18" t="s">
        <v>11</v>
      </c>
      <c r="F16" s="18" t="s">
        <v>67</v>
      </c>
      <c r="G16" s="17" t="s">
        <v>68</v>
      </c>
    </row>
    <row r="17" spans="1:7" s="1" customFormat="1" ht="30.75" customHeight="1">
      <c r="A17" s="10"/>
      <c r="B17" s="11" t="s">
        <v>69</v>
      </c>
      <c r="C17" s="12">
        <v>247350.72</v>
      </c>
      <c r="D17" s="19">
        <v>-94427.84</v>
      </c>
      <c r="E17" s="19">
        <f>237643.63+C16</f>
        <v>247243.63</v>
      </c>
      <c r="F17" s="20">
        <f>C25</f>
        <v>160078.93</v>
      </c>
      <c r="G17" s="20">
        <f>D17+E17-F17</f>
        <v>-7263.139999999985</v>
      </c>
    </row>
    <row r="18" spans="1:7" s="1" customFormat="1" ht="30.75" customHeight="1">
      <c r="A18" s="10">
        <v>22</v>
      </c>
      <c r="B18" s="21" t="s">
        <v>23</v>
      </c>
      <c r="C18" s="12">
        <v>8381.22</v>
      </c>
      <c r="D18" s="19">
        <v>-12314.2</v>
      </c>
      <c r="E18" s="19">
        <v>8245.63</v>
      </c>
      <c r="F18" s="22">
        <f>C106</f>
        <v>23017.14</v>
      </c>
      <c r="G18" s="20">
        <f>D18+E18-F18</f>
        <v>-27085.71</v>
      </c>
    </row>
    <row r="19" spans="1:7" s="1" customFormat="1" ht="15.75" customHeight="1">
      <c r="A19" s="10">
        <v>23</v>
      </c>
      <c r="B19" s="21" t="s">
        <v>42</v>
      </c>
      <c r="C19" s="12">
        <v>1143.12</v>
      </c>
      <c r="D19" s="19">
        <v>-11235.09</v>
      </c>
      <c r="E19" s="19">
        <v>1443.58</v>
      </c>
      <c r="F19" s="23">
        <f>C107</f>
        <v>18032.38</v>
      </c>
      <c r="G19" s="20">
        <f>D19+E19-F19</f>
        <v>-27823.89</v>
      </c>
    </row>
    <row r="20" spans="1:7" s="1" customFormat="1" ht="30.75" customHeight="1">
      <c r="A20" s="10">
        <v>24</v>
      </c>
      <c r="B20" s="21" t="s">
        <v>38</v>
      </c>
      <c r="C20" s="12">
        <v>597.66</v>
      </c>
      <c r="D20" s="19">
        <v>-4869.07</v>
      </c>
      <c r="E20" s="19">
        <v>930.91</v>
      </c>
      <c r="F20" s="23">
        <f>C108</f>
        <v>9420.75</v>
      </c>
      <c r="G20" s="20">
        <f>D20+E20-F20</f>
        <v>-13358.91</v>
      </c>
    </row>
    <row r="21" spans="1:7" s="1" customFormat="1" ht="15.75" customHeight="1">
      <c r="A21" s="10"/>
      <c r="B21" s="2" t="s">
        <v>70</v>
      </c>
      <c r="C21" s="12">
        <v>1080</v>
      </c>
      <c r="D21" s="19">
        <v>679.11</v>
      </c>
      <c r="E21" s="19">
        <v>1269.34</v>
      </c>
      <c r="F21" s="23">
        <f>C109</f>
        <v>883.85</v>
      </c>
      <c r="G21" s="20">
        <f>D21+E21-F21</f>
        <v>1064.6</v>
      </c>
    </row>
    <row r="22" spans="1:7" s="1" customFormat="1" ht="15.75" customHeight="1">
      <c r="A22" s="10"/>
      <c r="B22" s="14" t="s">
        <v>10</v>
      </c>
      <c r="C22" s="24">
        <f>SUM(C17:C21)+C16</f>
        <v>268152.72</v>
      </c>
      <c r="D22" s="25">
        <f>SUM(D17:D21)</f>
        <v>-122167.08999999998</v>
      </c>
      <c r="E22" s="26">
        <f>SUM(E17:E21)</f>
        <v>259133.09</v>
      </c>
      <c r="F22" s="26">
        <f>SUM(F17:F21)</f>
        <v>211433.05000000002</v>
      </c>
      <c r="G22" s="26">
        <f>SUM(G17:G21)</f>
        <v>-74467.04999999997</v>
      </c>
    </row>
    <row r="23" spans="1:7" s="1" customFormat="1" ht="15.75" customHeight="1">
      <c r="A23" s="10"/>
      <c r="B23" s="14" t="s">
        <v>11</v>
      </c>
      <c r="C23" s="24">
        <f>E22</f>
        <v>259133.09</v>
      </c>
      <c r="D23" s="8"/>
      <c r="E23" s="27"/>
      <c r="F23" s="8"/>
      <c r="G23" s="8"/>
    </row>
    <row r="24" spans="1:7" s="1" customFormat="1" ht="15.75" customHeight="1">
      <c r="A24" s="13"/>
      <c r="B24" s="28" t="s">
        <v>12</v>
      </c>
      <c r="C24" s="29">
        <f>C25+C106+C107+C108+C109</f>
        <v>211433.05000000002</v>
      </c>
      <c r="D24" s="8"/>
      <c r="E24" s="8"/>
      <c r="F24" s="8"/>
      <c r="G24" s="8"/>
    </row>
    <row r="25" spans="1:7" s="1" customFormat="1" ht="15.75" customHeight="1">
      <c r="A25" s="10"/>
      <c r="B25" s="14" t="s">
        <v>13</v>
      </c>
      <c r="C25" s="24">
        <f>C26+C44+C74</f>
        <v>160078.93</v>
      </c>
      <c r="D25" s="8"/>
      <c r="E25" s="30"/>
      <c r="F25" s="8"/>
      <c r="G25" s="8"/>
    </row>
    <row r="26" spans="1:7" s="1" customFormat="1" ht="15.75" customHeight="1">
      <c r="A26" s="31">
        <v>1</v>
      </c>
      <c r="B26" s="32" t="s">
        <v>71</v>
      </c>
      <c r="C26" s="24">
        <f>C27+C31+C34+C36+C38+C41</f>
        <v>73037.78</v>
      </c>
      <c r="D26" s="8"/>
      <c r="E26" s="8"/>
      <c r="F26" s="8"/>
      <c r="G26" s="8"/>
    </row>
    <row r="27" spans="1:7" s="1" customFormat="1" ht="15.75" customHeight="1">
      <c r="A27" s="33">
        <v>1</v>
      </c>
      <c r="B27" s="34" t="s">
        <v>72</v>
      </c>
      <c r="C27" s="24">
        <f>SUM(C28:C30)</f>
        <v>23261.79</v>
      </c>
      <c r="D27" s="8"/>
      <c r="E27" s="8"/>
      <c r="F27" s="8"/>
      <c r="G27" s="8"/>
    </row>
    <row r="28" spans="1:7" s="1" customFormat="1" ht="15.75" customHeight="1" hidden="1">
      <c r="A28" s="10">
        <v>1</v>
      </c>
      <c r="B28" s="57" t="s">
        <v>24</v>
      </c>
      <c r="C28" s="59">
        <v>442.97</v>
      </c>
      <c r="D28" s="8"/>
      <c r="E28" s="8"/>
      <c r="F28" s="8"/>
      <c r="G28" s="8"/>
    </row>
    <row r="29" spans="1:7" s="1" customFormat="1" ht="15.75" customHeight="1" hidden="1">
      <c r="A29" s="10">
        <v>1</v>
      </c>
      <c r="B29" s="57" t="s">
        <v>43</v>
      </c>
      <c r="C29" s="59">
        <v>22.96</v>
      </c>
      <c r="D29" s="8"/>
      <c r="E29" s="8"/>
      <c r="F29" s="8"/>
      <c r="G29" s="8"/>
    </row>
    <row r="30" spans="1:7" s="1" customFormat="1" ht="15.75" customHeight="1" hidden="1">
      <c r="A30" s="10">
        <v>1</v>
      </c>
      <c r="B30" s="38" t="s">
        <v>25</v>
      </c>
      <c r="C30" s="35">
        <v>22795.86</v>
      </c>
      <c r="D30" s="8"/>
      <c r="E30" s="8"/>
      <c r="F30" s="8"/>
      <c r="G30" s="8"/>
    </row>
    <row r="31" spans="1:7" s="1" customFormat="1" ht="15.75" customHeight="1">
      <c r="A31" s="33">
        <v>2</v>
      </c>
      <c r="B31" s="34" t="s">
        <v>73</v>
      </c>
      <c r="C31" s="24">
        <f>SUM(C32:C33)</f>
        <v>31157.66</v>
      </c>
      <c r="D31" s="8"/>
      <c r="E31" s="8"/>
      <c r="F31" s="8"/>
      <c r="G31" s="8"/>
    </row>
    <row r="32" spans="1:7" s="1" customFormat="1" ht="15.75" customHeight="1" hidden="1">
      <c r="A32" s="37">
        <v>2</v>
      </c>
      <c r="B32" s="38" t="s">
        <v>25</v>
      </c>
      <c r="C32" s="12">
        <v>22795.86</v>
      </c>
      <c r="D32" s="8"/>
      <c r="E32" s="8"/>
      <c r="F32" s="8"/>
      <c r="G32" s="8"/>
    </row>
    <row r="33" spans="1:7" s="1" customFormat="1" ht="15.75" customHeight="1" hidden="1">
      <c r="A33" s="37"/>
      <c r="B33" s="2" t="s">
        <v>98</v>
      </c>
      <c r="C33" s="59">
        <v>8361.8</v>
      </c>
      <c r="D33" s="8"/>
      <c r="E33" s="8"/>
      <c r="F33" s="8"/>
      <c r="G33" s="8"/>
    </row>
    <row r="34" spans="1:7" s="1" customFormat="1" ht="15.75" customHeight="1">
      <c r="A34" s="33">
        <v>3</v>
      </c>
      <c r="B34" s="34" t="s">
        <v>74</v>
      </c>
      <c r="C34" s="24">
        <f>SUM(C35:C35)</f>
        <v>0</v>
      </c>
      <c r="D34" s="8"/>
      <c r="E34" s="36"/>
      <c r="F34" s="8"/>
      <c r="G34" s="8"/>
    </row>
    <row r="35" spans="1:7" s="1" customFormat="1" ht="15.75" customHeight="1" hidden="1">
      <c r="A35" s="10">
        <v>3</v>
      </c>
      <c r="B35" s="11"/>
      <c r="C35" s="39"/>
      <c r="D35" s="8"/>
      <c r="E35" s="8"/>
      <c r="F35" s="8"/>
      <c r="G35" s="8"/>
    </row>
    <row r="36" spans="1:7" s="1" customFormat="1" ht="15.75" customHeight="1">
      <c r="A36" s="33">
        <v>4</v>
      </c>
      <c r="B36" s="34" t="s">
        <v>75</v>
      </c>
      <c r="C36" s="40">
        <f>SUM(C37)</f>
        <v>0</v>
      </c>
      <c r="D36" s="8"/>
      <c r="E36" s="8"/>
      <c r="F36" s="8"/>
      <c r="G36" s="8"/>
    </row>
    <row r="37" spans="1:7" s="1" customFormat="1" ht="15.75" customHeight="1" hidden="1">
      <c r="A37" s="10">
        <v>4</v>
      </c>
      <c r="B37" s="11"/>
      <c r="C37" s="39"/>
      <c r="D37" s="8"/>
      <c r="E37" s="8"/>
      <c r="F37" s="8"/>
      <c r="G37" s="8"/>
    </row>
    <row r="38" spans="1:7" s="1" customFormat="1" ht="15.75" customHeight="1">
      <c r="A38" s="33">
        <v>5</v>
      </c>
      <c r="B38" s="41" t="s">
        <v>76</v>
      </c>
      <c r="C38" s="40">
        <f>SUM(C39:C40)</f>
        <v>989.71</v>
      </c>
      <c r="D38" s="8"/>
      <c r="E38" s="8"/>
      <c r="F38" s="8"/>
      <c r="G38" s="8"/>
    </row>
    <row r="39" spans="1:7" s="1" customFormat="1" ht="15.75" customHeight="1" hidden="1">
      <c r="A39" s="33">
        <v>5</v>
      </c>
      <c r="B39" s="38" t="s">
        <v>25</v>
      </c>
      <c r="C39" s="42">
        <v>679.19</v>
      </c>
      <c r="D39" s="8"/>
      <c r="E39" s="8"/>
      <c r="F39" s="8"/>
      <c r="G39" s="8"/>
    </row>
    <row r="40" spans="1:7" s="1" customFormat="1" ht="15.75" customHeight="1" hidden="1">
      <c r="A40" s="10">
        <v>5</v>
      </c>
      <c r="B40" s="2" t="s">
        <v>35</v>
      </c>
      <c r="C40" s="6">
        <v>310.52</v>
      </c>
      <c r="D40" s="8"/>
      <c r="E40" s="8"/>
      <c r="F40" s="8"/>
      <c r="G40" s="8"/>
    </row>
    <row r="41" spans="1:7" s="1" customFormat="1" ht="15.75" customHeight="1">
      <c r="A41" s="33">
        <v>6</v>
      </c>
      <c r="B41" s="41" t="s">
        <v>77</v>
      </c>
      <c r="C41" s="40">
        <f>SUM(C42:C43)</f>
        <v>17628.62</v>
      </c>
      <c r="D41" s="8"/>
      <c r="E41" s="8"/>
      <c r="F41" s="8"/>
      <c r="G41" s="8"/>
    </row>
    <row r="42" spans="1:7" s="1" customFormat="1" ht="15.75" customHeight="1" hidden="1">
      <c r="A42" s="10">
        <v>6</v>
      </c>
      <c r="B42" s="57" t="s">
        <v>96</v>
      </c>
      <c r="C42" s="58">
        <v>2088.12</v>
      </c>
      <c r="D42" s="8"/>
      <c r="E42" s="8"/>
      <c r="F42" s="8"/>
      <c r="G42" s="8"/>
    </row>
    <row r="43" spans="1:7" s="1" customFormat="1" ht="15.75" customHeight="1" hidden="1">
      <c r="A43" s="10">
        <v>6</v>
      </c>
      <c r="B43" s="2" t="s">
        <v>34</v>
      </c>
      <c r="C43" s="5">
        <v>15540.5</v>
      </c>
      <c r="D43" s="8"/>
      <c r="E43" s="8"/>
      <c r="F43" s="8"/>
      <c r="G43" s="8"/>
    </row>
    <row r="44" spans="1:7" s="1" customFormat="1" ht="15.75" customHeight="1">
      <c r="A44" s="10">
        <v>8</v>
      </c>
      <c r="B44" s="43" t="s">
        <v>78</v>
      </c>
      <c r="C44" s="24">
        <f>C45+C47+C57+C59+C61+C63</f>
        <v>59002.95</v>
      </c>
      <c r="D44" s="8"/>
      <c r="E44" s="8"/>
      <c r="F44" s="8"/>
      <c r="G44" s="8"/>
    </row>
    <row r="45" spans="1:7" s="1" customFormat="1" ht="15.75" customHeight="1">
      <c r="A45" s="10">
        <v>8</v>
      </c>
      <c r="B45" s="44" t="s">
        <v>79</v>
      </c>
      <c r="C45" s="24">
        <f>SUM(C46:C46)</f>
        <v>0</v>
      </c>
      <c r="D45" s="30"/>
      <c r="E45" s="8"/>
      <c r="F45" s="8"/>
      <c r="G45" s="8"/>
    </row>
    <row r="46" spans="1:7" s="1" customFormat="1" ht="15.75" customHeight="1" hidden="1">
      <c r="A46" s="10">
        <v>8</v>
      </c>
      <c r="B46" s="11"/>
      <c r="C46" s="12"/>
      <c r="D46" s="8"/>
      <c r="E46" s="8"/>
      <c r="F46" s="8"/>
      <c r="G46" s="8"/>
    </row>
    <row r="47" spans="1:7" s="1" customFormat="1" ht="15.75" customHeight="1">
      <c r="A47" s="10">
        <v>9</v>
      </c>
      <c r="B47" s="45" t="s">
        <v>80</v>
      </c>
      <c r="C47" s="24">
        <f>C48+C50+C52+C54</f>
        <v>1666.69</v>
      </c>
      <c r="D47" s="8"/>
      <c r="E47" s="8"/>
      <c r="F47" s="8"/>
      <c r="G47" s="8"/>
    </row>
    <row r="48" spans="1:7" s="1" customFormat="1" ht="15.75" customHeight="1">
      <c r="A48" s="10">
        <v>9</v>
      </c>
      <c r="B48" s="46" t="s">
        <v>81</v>
      </c>
      <c r="C48" s="24">
        <f>SUM(C49:C49)</f>
        <v>48.96</v>
      </c>
      <c r="D48" s="8"/>
      <c r="E48" s="8"/>
      <c r="F48" s="8"/>
      <c r="G48" s="8"/>
    </row>
    <row r="49" spans="1:7" s="1" customFormat="1" ht="15.75" customHeight="1">
      <c r="A49" s="10">
        <v>9</v>
      </c>
      <c r="B49" s="2" t="s">
        <v>30</v>
      </c>
      <c r="C49" s="6">
        <v>48.96</v>
      </c>
      <c r="D49" s="8"/>
      <c r="E49" s="8"/>
      <c r="F49" s="8"/>
      <c r="G49" s="8"/>
    </row>
    <row r="50" spans="1:7" s="1" customFormat="1" ht="15.75" customHeight="1">
      <c r="A50" s="10">
        <v>10</v>
      </c>
      <c r="B50" s="47" t="s">
        <v>82</v>
      </c>
      <c r="C50" s="24">
        <f>SUM(C51:C51)</f>
        <v>0</v>
      </c>
      <c r="D50" s="8"/>
      <c r="E50" s="8"/>
      <c r="F50" s="8"/>
      <c r="G50" s="8"/>
    </row>
    <row r="51" spans="1:7" s="1" customFormat="1" ht="15.75" customHeight="1" hidden="1">
      <c r="A51" s="10">
        <v>10</v>
      </c>
      <c r="B51" s="11"/>
      <c r="C51" s="35"/>
      <c r="D51" s="8"/>
      <c r="E51" s="8"/>
      <c r="F51" s="8"/>
      <c r="G51" s="8"/>
    </row>
    <row r="52" spans="1:7" s="1" customFormat="1" ht="15.75" customHeight="1">
      <c r="A52" s="10">
        <v>11</v>
      </c>
      <c r="B52" s="48" t="s">
        <v>83</v>
      </c>
      <c r="C52" s="24">
        <f>SUM(C53:C53)</f>
        <v>0</v>
      </c>
      <c r="D52" s="8"/>
      <c r="E52" s="8"/>
      <c r="F52" s="8"/>
      <c r="G52" s="8"/>
    </row>
    <row r="53" spans="1:7" s="1" customFormat="1" ht="15.75" customHeight="1" hidden="1">
      <c r="A53" s="10">
        <v>11</v>
      </c>
      <c r="B53" s="11"/>
      <c r="C53" s="35"/>
      <c r="D53" s="8"/>
      <c r="E53" s="8"/>
      <c r="F53" s="8"/>
      <c r="G53" s="8"/>
    </row>
    <row r="54" spans="1:7" s="1" customFormat="1" ht="15.75" customHeight="1">
      <c r="A54" s="10">
        <v>12</v>
      </c>
      <c r="B54" s="48" t="s">
        <v>84</v>
      </c>
      <c r="C54" s="24">
        <f>SUM(C55:C56)</f>
        <v>1617.73</v>
      </c>
      <c r="D54" s="8"/>
      <c r="E54" s="8"/>
      <c r="F54" s="8"/>
      <c r="G54" s="8"/>
    </row>
    <row r="55" spans="1:7" s="1" customFormat="1" ht="15.75" customHeight="1">
      <c r="A55" s="10">
        <v>12</v>
      </c>
      <c r="B55" s="2" t="s">
        <v>49</v>
      </c>
      <c r="C55" s="6">
        <v>1077.72</v>
      </c>
      <c r="D55" s="8"/>
      <c r="E55" s="8"/>
      <c r="F55" s="8"/>
      <c r="G55" s="8"/>
    </row>
    <row r="56" spans="1:7" s="1" customFormat="1" ht="15.75" customHeight="1">
      <c r="A56" s="10">
        <v>12</v>
      </c>
      <c r="B56" s="2" t="s">
        <v>48</v>
      </c>
      <c r="C56" s="6">
        <v>540.01</v>
      </c>
      <c r="D56" s="8"/>
      <c r="E56" s="8"/>
      <c r="F56" s="8"/>
      <c r="G56" s="8"/>
    </row>
    <row r="57" spans="1:7" s="1" customFormat="1" ht="15.75" customHeight="1">
      <c r="A57" s="10">
        <v>13</v>
      </c>
      <c r="B57" s="49" t="s">
        <v>85</v>
      </c>
      <c r="C57" s="24">
        <f>SUM(C58)</f>
        <v>5128.96</v>
      </c>
      <c r="D57" s="8"/>
      <c r="E57" s="8"/>
      <c r="F57" s="8"/>
      <c r="G57" s="8"/>
    </row>
    <row r="58" spans="1:7" s="1" customFormat="1" ht="15.75" customHeight="1">
      <c r="A58" s="10">
        <v>13</v>
      </c>
      <c r="B58" s="2" t="s">
        <v>60</v>
      </c>
      <c r="C58" s="5">
        <v>5128.96</v>
      </c>
      <c r="D58" s="8"/>
      <c r="E58" s="8"/>
      <c r="F58" s="8"/>
      <c r="G58" s="8"/>
    </row>
    <row r="59" spans="1:7" s="1" customFormat="1" ht="15.75" customHeight="1">
      <c r="A59" s="10">
        <v>14</v>
      </c>
      <c r="B59" s="49" t="s">
        <v>86</v>
      </c>
      <c r="C59" s="24">
        <f>SUM(C60:C60)</f>
        <v>1912.8</v>
      </c>
      <c r="D59" s="8"/>
      <c r="E59" s="8"/>
      <c r="F59" s="8"/>
      <c r="G59" s="8"/>
    </row>
    <row r="60" spans="1:7" s="1" customFormat="1" ht="15.75" customHeight="1">
      <c r="A60" s="10">
        <v>14</v>
      </c>
      <c r="B60" s="2" t="s">
        <v>37</v>
      </c>
      <c r="C60" s="5">
        <v>1912.8</v>
      </c>
      <c r="D60" s="8"/>
      <c r="E60" s="8"/>
      <c r="F60" s="8"/>
      <c r="G60" s="8"/>
    </row>
    <row r="61" spans="1:7" s="1" customFormat="1" ht="15.75" customHeight="1">
      <c r="A61" s="10">
        <v>15</v>
      </c>
      <c r="B61" s="50" t="s">
        <v>87</v>
      </c>
      <c r="C61" s="24">
        <f>SUM(C62:C62)</f>
        <v>18746.65</v>
      </c>
      <c r="D61" s="8"/>
      <c r="E61" s="8"/>
      <c r="F61" s="8"/>
      <c r="G61" s="8"/>
    </row>
    <row r="62" spans="1:7" s="1" customFormat="1" ht="15.75" customHeight="1">
      <c r="A62" s="10">
        <v>15</v>
      </c>
      <c r="B62" s="11" t="s">
        <v>97</v>
      </c>
      <c r="C62" s="12">
        <v>18746.65</v>
      </c>
      <c r="D62" s="8"/>
      <c r="E62" s="8"/>
      <c r="F62" s="8"/>
      <c r="G62" s="8"/>
    </row>
    <row r="63" spans="1:7" s="1" customFormat="1" ht="15.75" customHeight="1">
      <c r="A63" s="10">
        <v>17</v>
      </c>
      <c r="B63" s="51" t="s">
        <v>88</v>
      </c>
      <c r="C63" s="24">
        <f>SUM(C64:C73)</f>
        <v>31547.850000000002</v>
      </c>
      <c r="D63" s="8"/>
      <c r="E63" s="8"/>
      <c r="F63" s="8"/>
      <c r="G63" s="8"/>
    </row>
    <row r="64" spans="1:7" s="1" customFormat="1" ht="15.75" customHeight="1" hidden="1">
      <c r="A64" s="10">
        <v>17</v>
      </c>
      <c r="B64" s="57" t="s">
        <v>16</v>
      </c>
      <c r="C64" s="59">
        <v>486.12</v>
      </c>
      <c r="D64" s="8"/>
      <c r="E64" s="8"/>
      <c r="F64" s="8"/>
      <c r="G64" s="8"/>
    </row>
    <row r="65" spans="1:7" s="1" customFormat="1" ht="15.75" customHeight="1" hidden="1">
      <c r="A65" s="10">
        <v>17</v>
      </c>
      <c r="B65" s="57" t="s">
        <v>99</v>
      </c>
      <c r="C65" s="59">
        <v>228.53</v>
      </c>
      <c r="D65" s="8"/>
      <c r="E65" s="8"/>
      <c r="F65" s="8"/>
      <c r="G65" s="8"/>
    </row>
    <row r="66" spans="1:7" s="1" customFormat="1" ht="15.75" customHeight="1" hidden="1">
      <c r="A66" s="10">
        <v>17</v>
      </c>
      <c r="B66" s="57" t="s">
        <v>29</v>
      </c>
      <c r="C66" s="59">
        <v>172.57</v>
      </c>
      <c r="D66" s="8"/>
      <c r="E66" s="8"/>
      <c r="F66" s="8"/>
      <c r="G66" s="8"/>
    </row>
    <row r="67" spans="1:7" s="1" customFormat="1" ht="15.75" customHeight="1" hidden="1">
      <c r="A67" s="10">
        <v>17</v>
      </c>
      <c r="B67" s="57" t="s">
        <v>31</v>
      </c>
      <c r="C67" s="58">
        <v>3813.27</v>
      </c>
      <c r="D67" s="8"/>
      <c r="E67" s="8"/>
      <c r="F67" s="8"/>
      <c r="G67" s="8"/>
    </row>
    <row r="68" spans="1:7" ht="18.75" customHeight="1" hidden="1">
      <c r="A68" s="10">
        <v>17</v>
      </c>
      <c r="B68" s="57" t="s">
        <v>95</v>
      </c>
      <c r="C68" s="59">
        <v>902</v>
      </c>
      <c r="D68" s="8"/>
      <c r="E68" s="8"/>
      <c r="F68" s="8"/>
      <c r="G68" s="8"/>
    </row>
    <row r="69" spans="1:7" ht="18.75" customHeight="1" hidden="1">
      <c r="A69" s="10">
        <v>17</v>
      </c>
      <c r="B69" s="57" t="s">
        <v>46</v>
      </c>
      <c r="C69" s="58">
        <v>1056.43</v>
      </c>
      <c r="D69" s="8"/>
      <c r="E69" s="8"/>
      <c r="F69" s="8"/>
      <c r="G69" s="8"/>
    </row>
    <row r="70" spans="1:7" ht="15.75" hidden="1">
      <c r="A70" s="10">
        <v>17</v>
      </c>
      <c r="B70" s="11" t="s">
        <v>101</v>
      </c>
      <c r="C70" s="12">
        <v>6570.72</v>
      </c>
      <c r="D70" s="8"/>
      <c r="E70" s="8"/>
      <c r="F70" s="8"/>
      <c r="G70" s="8"/>
    </row>
    <row r="71" spans="1:7" ht="15.75" hidden="1">
      <c r="A71" s="10">
        <v>17</v>
      </c>
      <c r="B71" s="11" t="s">
        <v>89</v>
      </c>
      <c r="C71" s="12">
        <v>12119.94</v>
      </c>
      <c r="D71" s="8"/>
      <c r="E71" s="8"/>
      <c r="F71" s="8"/>
      <c r="G71" s="8"/>
    </row>
    <row r="72" spans="1:7" ht="15.75" hidden="1">
      <c r="A72" s="10">
        <v>17</v>
      </c>
      <c r="B72" s="11" t="s">
        <v>90</v>
      </c>
      <c r="C72" s="12">
        <v>4618.77</v>
      </c>
      <c r="D72" s="8"/>
      <c r="E72" s="8"/>
      <c r="F72" s="8"/>
      <c r="G72" s="8"/>
    </row>
    <row r="73" spans="1:7" ht="15.75" hidden="1">
      <c r="A73" s="10">
        <v>17</v>
      </c>
      <c r="B73" s="11" t="s">
        <v>91</v>
      </c>
      <c r="C73" s="12">
        <v>1579.5</v>
      </c>
      <c r="D73" s="8"/>
      <c r="E73" s="8"/>
      <c r="F73" s="8"/>
      <c r="G73" s="8"/>
    </row>
    <row r="74" spans="1:7" ht="299.25">
      <c r="A74" s="10">
        <v>18</v>
      </c>
      <c r="B74" s="52" t="s">
        <v>92</v>
      </c>
      <c r="C74" s="53">
        <f>SUM(C75:C105)</f>
        <v>28038.199999999997</v>
      </c>
      <c r="D74" s="8"/>
      <c r="E74" s="8"/>
      <c r="F74" s="8"/>
      <c r="G74" s="8"/>
    </row>
    <row r="75" spans="1:7" ht="15.75" hidden="1">
      <c r="A75" s="10">
        <v>18</v>
      </c>
      <c r="B75" s="2" t="s">
        <v>14</v>
      </c>
      <c r="C75" s="6">
        <v>137.74</v>
      </c>
      <c r="D75" s="8"/>
      <c r="E75" s="8"/>
      <c r="F75" s="8"/>
      <c r="G75" s="8"/>
    </row>
    <row r="76" spans="1:7" ht="15.75" hidden="1">
      <c r="A76" s="10">
        <v>18</v>
      </c>
      <c r="B76" s="2" t="s">
        <v>15</v>
      </c>
      <c r="C76" s="5">
        <v>4241.1</v>
      </c>
      <c r="D76" s="8"/>
      <c r="E76" s="8"/>
      <c r="F76" s="8"/>
      <c r="G76" s="8"/>
    </row>
    <row r="77" spans="1:7" ht="15.75" hidden="1">
      <c r="A77" s="10">
        <v>18</v>
      </c>
      <c r="B77" s="2" t="s">
        <v>17</v>
      </c>
      <c r="C77" s="6">
        <v>119.14</v>
      </c>
      <c r="D77" s="8"/>
      <c r="E77" s="8"/>
      <c r="F77" s="8"/>
      <c r="G77" s="8"/>
    </row>
    <row r="78" spans="1:7" ht="15.75" hidden="1">
      <c r="A78" s="10">
        <v>18</v>
      </c>
      <c r="B78" s="2" t="s">
        <v>18</v>
      </c>
      <c r="C78" s="6">
        <v>222</v>
      </c>
      <c r="D78" s="8"/>
      <c r="E78" s="8"/>
      <c r="F78" s="8"/>
      <c r="G78" s="8"/>
    </row>
    <row r="79" spans="1:7" ht="15.75" hidden="1">
      <c r="A79" s="10">
        <v>18</v>
      </c>
      <c r="B79" s="2" t="s">
        <v>19</v>
      </c>
      <c r="C79" s="5">
        <v>1209.08</v>
      </c>
      <c r="D79" s="8"/>
      <c r="E79" s="8"/>
      <c r="F79" s="8"/>
      <c r="G79" s="8"/>
    </row>
    <row r="80" spans="1:7" ht="15.75" hidden="1">
      <c r="A80" s="10">
        <v>18</v>
      </c>
      <c r="B80" s="2" t="s">
        <v>20</v>
      </c>
      <c r="C80" s="6">
        <v>75.5</v>
      </c>
      <c r="D80" s="8"/>
      <c r="E80" s="8"/>
      <c r="F80" s="8"/>
      <c r="G80" s="8"/>
    </row>
    <row r="81" spans="1:7" ht="15.75" hidden="1">
      <c r="A81" s="10">
        <v>18</v>
      </c>
      <c r="B81" s="2" t="s">
        <v>21</v>
      </c>
      <c r="C81" s="6">
        <v>8.81</v>
      </c>
      <c r="D81" s="8"/>
      <c r="E81" s="8"/>
      <c r="F81" s="8"/>
      <c r="G81" s="8"/>
    </row>
    <row r="82" spans="1:7" ht="15.75" hidden="1">
      <c r="A82" s="10">
        <v>18</v>
      </c>
      <c r="B82" s="2" t="s">
        <v>22</v>
      </c>
      <c r="C82" s="6">
        <v>25.34</v>
      </c>
      <c r="D82" s="8"/>
      <c r="E82" s="8"/>
      <c r="F82" s="8"/>
      <c r="G82" s="8"/>
    </row>
    <row r="83" spans="1:7" ht="15.75" hidden="1">
      <c r="A83" s="10">
        <v>18</v>
      </c>
      <c r="B83" s="2" t="s">
        <v>26</v>
      </c>
      <c r="C83" s="5">
        <v>3858.42</v>
      </c>
      <c r="D83" s="8"/>
      <c r="E83" s="8"/>
      <c r="F83" s="8"/>
      <c r="G83" s="8"/>
    </row>
    <row r="84" spans="1:7" ht="15.75" hidden="1">
      <c r="A84" s="10">
        <v>18</v>
      </c>
      <c r="B84" s="2" t="s">
        <v>27</v>
      </c>
      <c r="C84" s="6">
        <v>90.38</v>
      </c>
      <c r="D84" s="8"/>
      <c r="E84" s="8"/>
      <c r="F84" s="8"/>
      <c r="G84" s="8"/>
    </row>
    <row r="85" spans="1:7" ht="15.75" hidden="1">
      <c r="A85" s="10">
        <v>18</v>
      </c>
      <c r="B85" s="2" t="s">
        <v>32</v>
      </c>
      <c r="C85" s="6">
        <v>4.2</v>
      </c>
      <c r="D85" s="8"/>
      <c r="E85" s="8"/>
      <c r="F85" s="8"/>
      <c r="G85" s="8"/>
    </row>
    <row r="86" spans="1:7" ht="31.5" hidden="1">
      <c r="A86" s="10">
        <v>18</v>
      </c>
      <c r="B86" s="2" t="s">
        <v>33</v>
      </c>
      <c r="C86" s="6">
        <v>26.81</v>
      </c>
      <c r="D86" s="8"/>
      <c r="E86" s="8"/>
      <c r="F86" s="8"/>
      <c r="G86" s="8"/>
    </row>
    <row r="87" spans="1:7" ht="15.75" hidden="1">
      <c r="A87" s="10">
        <v>18</v>
      </c>
      <c r="B87" s="2" t="s">
        <v>39</v>
      </c>
      <c r="C87" s="6">
        <v>277.69</v>
      </c>
      <c r="D87" s="8"/>
      <c r="E87" s="8"/>
      <c r="F87" s="8"/>
      <c r="G87" s="8"/>
    </row>
    <row r="88" spans="1:7" ht="15.75" hidden="1">
      <c r="A88" s="10">
        <v>18</v>
      </c>
      <c r="B88" s="2" t="s">
        <v>40</v>
      </c>
      <c r="C88" s="6">
        <v>65.74</v>
      </c>
      <c r="D88" s="8"/>
      <c r="E88" s="8"/>
      <c r="F88" s="8"/>
      <c r="G88" s="8"/>
    </row>
    <row r="89" spans="1:7" ht="15.75" hidden="1">
      <c r="A89" s="10">
        <v>18</v>
      </c>
      <c r="B89" s="2" t="s">
        <v>41</v>
      </c>
      <c r="C89" s="6">
        <v>39.16</v>
      </c>
      <c r="D89" s="8"/>
      <c r="E89" s="8"/>
      <c r="F89" s="8"/>
      <c r="G89" s="8"/>
    </row>
    <row r="90" spans="1:7" ht="15.75" hidden="1">
      <c r="A90" s="10">
        <v>18</v>
      </c>
      <c r="B90" s="2" t="s">
        <v>44</v>
      </c>
      <c r="C90" s="6">
        <v>391.35</v>
      </c>
      <c r="D90" s="8"/>
      <c r="E90" s="8"/>
      <c r="F90" s="8"/>
      <c r="G90" s="8"/>
    </row>
    <row r="91" spans="1:7" ht="15.75" hidden="1">
      <c r="A91" s="10">
        <v>18</v>
      </c>
      <c r="B91" s="2" t="s">
        <v>45</v>
      </c>
      <c r="C91" s="6">
        <v>2.72</v>
      </c>
      <c r="D91" s="8"/>
      <c r="E91" s="8"/>
      <c r="F91" s="8"/>
      <c r="G91" s="8"/>
    </row>
    <row r="92" spans="1:7" ht="15.75" hidden="1">
      <c r="A92" s="10">
        <v>18</v>
      </c>
      <c r="B92" s="2" t="s">
        <v>47</v>
      </c>
      <c r="C92" s="6">
        <v>5.88</v>
      </c>
      <c r="D92" s="8"/>
      <c r="E92" s="8"/>
      <c r="F92" s="8"/>
      <c r="G92" s="8"/>
    </row>
    <row r="93" spans="1:7" ht="15.75" hidden="1">
      <c r="A93" s="10">
        <v>18</v>
      </c>
      <c r="B93" s="2" t="s">
        <v>51</v>
      </c>
      <c r="C93" s="6">
        <v>140.99</v>
      </c>
      <c r="D93" s="8"/>
      <c r="E93" s="8"/>
      <c r="F93" s="8"/>
      <c r="G93" s="8"/>
    </row>
    <row r="94" spans="1:7" ht="15.75" hidden="1">
      <c r="A94" s="10">
        <v>18</v>
      </c>
      <c r="B94" s="2" t="s">
        <v>52</v>
      </c>
      <c r="C94" s="6">
        <v>14.8</v>
      </c>
      <c r="D94" s="8"/>
      <c r="E94" s="8"/>
      <c r="F94" s="8"/>
      <c r="G94" s="8"/>
    </row>
    <row r="95" spans="1:7" ht="15.75" hidden="1">
      <c r="A95" s="10">
        <v>18</v>
      </c>
      <c r="B95" s="2" t="s">
        <v>53</v>
      </c>
      <c r="C95" s="6">
        <v>194.71</v>
      </c>
      <c r="D95" s="8"/>
      <c r="E95" s="8"/>
      <c r="F95" s="8"/>
      <c r="G95" s="8"/>
    </row>
    <row r="96" spans="1:7" ht="15.75" hidden="1">
      <c r="A96" s="10">
        <v>18</v>
      </c>
      <c r="B96" s="2" t="s">
        <v>54</v>
      </c>
      <c r="C96" s="6">
        <v>292.16</v>
      </c>
      <c r="D96" s="8"/>
      <c r="E96" s="8"/>
      <c r="F96" s="8"/>
      <c r="G96" s="8"/>
    </row>
    <row r="97" spans="1:7" ht="15.75" hidden="1">
      <c r="A97" s="10">
        <v>18</v>
      </c>
      <c r="B97" s="2" t="s">
        <v>55</v>
      </c>
      <c r="C97" s="6">
        <v>11.06</v>
      </c>
      <c r="D97" s="8"/>
      <c r="E97" s="8"/>
      <c r="F97" s="8"/>
      <c r="G97" s="8"/>
    </row>
    <row r="98" spans="1:7" ht="15.75" hidden="1">
      <c r="A98" s="10">
        <v>18</v>
      </c>
      <c r="B98" s="2" t="s">
        <v>56</v>
      </c>
      <c r="C98" s="6">
        <v>30.99</v>
      </c>
      <c r="D98" s="8"/>
      <c r="E98" s="8"/>
      <c r="F98" s="8"/>
      <c r="G98" s="8"/>
    </row>
    <row r="99" spans="1:7" ht="15.75" hidden="1">
      <c r="A99" s="10">
        <v>18</v>
      </c>
      <c r="B99" s="2" t="s">
        <v>57</v>
      </c>
      <c r="C99" s="6">
        <v>36.19</v>
      </c>
      <c r="D99" s="8"/>
      <c r="E99" s="8"/>
      <c r="F99" s="8"/>
      <c r="G99" s="8"/>
    </row>
    <row r="100" spans="1:7" ht="15.75" hidden="1">
      <c r="A100" s="10">
        <v>18</v>
      </c>
      <c r="B100" s="2" t="s">
        <v>58</v>
      </c>
      <c r="C100" s="6">
        <v>34.52</v>
      </c>
      <c r="D100" s="8"/>
      <c r="E100" s="8"/>
      <c r="F100" s="8"/>
      <c r="G100" s="8"/>
    </row>
    <row r="101" spans="1:7" ht="15.75" hidden="1">
      <c r="A101" s="10">
        <v>18</v>
      </c>
      <c r="B101" s="2" t="s">
        <v>59</v>
      </c>
      <c r="C101" s="6">
        <v>53.62</v>
      </c>
      <c r="D101" s="8"/>
      <c r="E101" s="8"/>
      <c r="F101" s="8"/>
      <c r="G101" s="8"/>
    </row>
    <row r="102" spans="1:7" ht="15.75" hidden="1">
      <c r="A102" s="10">
        <v>18</v>
      </c>
      <c r="B102" s="2" t="s">
        <v>61</v>
      </c>
      <c r="C102" s="6">
        <v>489.94</v>
      </c>
      <c r="D102" s="8"/>
      <c r="E102" s="8"/>
      <c r="F102" s="8"/>
      <c r="G102" s="8"/>
    </row>
    <row r="103" spans="1:7" ht="15.75" hidden="1">
      <c r="A103" s="10">
        <v>18</v>
      </c>
      <c r="B103" s="2" t="s">
        <v>62</v>
      </c>
      <c r="C103" s="6">
        <v>481.48</v>
      </c>
      <c r="D103" s="8"/>
      <c r="E103" s="8"/>
      <c r="F103" s="8"/>
      <c r="G103" s="8"/>
    </row>
    <row r="104" spans="1:7" ht="15.75" hidden="1">
      <c r="A104" s="10">
        <v>18</v>
      </c>
      <c r="B104" s="2" t="s">
        <v>63</v>
      </c>
      <c r="C104" s="6">
        <v>245.24</v>
      </c>
      <c r="D104" s="8"/>
      <c r="E104" s="8"/>
      <c r="F104" s="8"/>
      <c r="G104" s="8"/>
    </row>
    <row r="105" spans="1:7" ht="15.75" hidden="1">
      <c r="A105" s="10">
        <v>18</v>
      </c>
      <c r="B105" s="11" t="s">
        <v>25</v>
      </c>
      <c r="C105" s="12">
        <v>15211.44</v>
      </c>
      <c r="D105" s="8"/>
      <c r="E105" s="8"/>
      <c r="F105" s="8"/>
      <c r="G105" s="8"/>
    </row>
    <row r="106" spans="1:7" ht="15.75">
      <c r="A106" s="10">
        <v>22</v>
      </c>
      <c r="B106" s="54" t="s">
        <v>23</v>
      </c>
      <c r="C106" s="5">
        <v>23017.14</v>
      </c>
      <c r="D106" s="8"/>
      <c r="E106" s="8"/>
      <c r="F106" s="8"/>
      <c r="G106" s="8"/>
    </row>
    <row r="107" spans="1:3" ht="15.75">
      <c r="A107" s="10">
        <v>23</v>
      </c>
      <c r="B107" s="54" t="s">
        <v>42</v>
      </c>
      <c r="C107" s="5">
        <v>18032.38</v>
      </c>
    </row>
    <row r="108" spans="1:3" ht="15.75">
      <c r="A108" s="10">
        <v>24</v>
      </c>
      <c r="B108" s="54" t="s">
        <v>38</v>
      </c>
      <c r="C108" s="5">
        <v>9420.75</v>
      </c>
    </row>
    <row r="109" spans="1:3" ht="15.75">
      <c r="A109" s="10"/>
      <c r="B109" s="54" t="s">
        <v>70</v>
      </c>
      <c r="C109" s="12">
        <f>SUM(C110:C112)</f>
        <v>883.85</v>
      </c>
    </row>
    <row r="110" spans="1:3" ht="15.75" hidden="1">
      <c r="A110" s="10"/>
      <c r="B110" s="2" t="s">
        <v>28</v>
      </c>
      <c r="C110" s="6">
        <v>103.79</v>
      </c>
    </row>
    <row r="111" spans="1:3" ht="15.75" hidden="1">
      <c r="A111" s="10"/>
      <c r="B111" s="2" t="s">
        <v>36</v>
      </c>
      <c r="C111" s="6">
        <v>744.33</v>
      </c>
    </row>
    <row r="112" spans="1:3" ht="15.75" hidden="1">
      <c r="A112" s="10"/>
      <c r="B112" s="2" t="s">
        <v>50</v>
      </c>
      <c r="C112" s="6">
        <v>35.73</v>
      </c>
    </row>
    <row r="113" spans="1:3" ht="15.75">
      <c r="A113" s="10"/>
      <c r="B113" s="21"/>
      <c r="C113" s="12"/>
    </row>
    <row r="114" spans="1:3" ht="18.75">
      <c r="A114" s="55" t="s">
        <v>64</v>
      </c>
      <c r="B114" s="60" t="s">
        <v>100</v>
      </c>
      <c r="C114" s="56">
        <f>-G22</f>
        <v>74467.04999999997</v>
      </c>
    </row>
    <row r="115" spans="1:3" ht="15.75">
      <c r="A115" s="7"/>
      <c r="B115" s="8"/>
      <c r="C115" s="8"/>
    </row>
    <row r="116" spans="1:3" ht="15.75">
      <c r="A116" s="7"/>
      <c r="B116" s="8"/>
      <c r="C116" s="8"/>
    </row>
    <row r="117" spans="1:3" ht="15.75">
      <c r="A117" s="7"/>
      <c r="B117" s="8"/>
      <c r="C117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2021-03-24T12:57:35Z</cp:lastPrinted>
  <dcterms:created xsi:type="dcterms:W3CDTF">2021-03-15T07:35:19Z</dcterms:created>
  <dcterms:modified xsi:type="dcterms:W3CDTF">2021-03-24T12:58:07Z</dcterms:modified>
  <cp:category/>
  <cp:version/>
  <cp:contentType/>
  <cp:contentStatus/>
  <cp:revision>1</cp:revision>
</cp:coreProperties>
</file>