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61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<sst xmlns="http://schemas.openxmlformats.org/spreadsheetml/2006/main" count="98" uniqueCount="92">
  <si>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</si>
  <si>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</si>
  <si>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</si>
  <si>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</si>
  <si>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</si>
  <si>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</si>
  <si>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</si>
  <si>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</si>
  <si>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</si>
  <si>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</si>
  <si>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</si>
  <si>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</si>
  <si>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</si>
  <si>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</si>
  <si>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</si>
  <si>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Санитарные нормы и правила</t>
  </si>
  <si>
    <t>Услуги почты</t>
  </si>
  <si>
    <t>Информационно-консультационные услуги</t>
  </si>
  <si>
    <t>Водоснабжение ОДН на СОИ в МКД</t>
  </si>
  <si>
    <t>Электропотребление ОДН на СОИ в МКД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</si>
  <si>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</si>
  <si>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</si>
  <si>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</si>
  <si>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</si>
  <si>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</si>
  <si>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Заправка картриджа</t>
  </si>
  <si>
    <t>Периодическая проверка вентканалов и дымоходов</t>
  </si>
  <si>
    <t>Вывоз снега</t>
  </si>
  <si>
    <t>Услуги связи</t>
  </si>
  <si>
    <t>Ремонт оргтехники</t>
  </si>
  <si>
    <t>Поверка водосчетчика</t>
  </si>
  <si>
    <t>Изготовление ключа к домофону</t>
  </si>
  <si>
    <t>Трансполртная услуга</t>
  </si>
  <si>
    <t>Ремонт  и содержание бензокосы</t>
  </si>
  <si>
    <t>Электронная отчетность</t>
  </si>
  <si>
    <t>Билет междугородний</t>
  </si>
  <si>
    <t>Хозинвентарь</t>
  </si>
  <si>
    <t>Замена ламп освещения в подъезде</t>
  </si>
  <si>
    <t>Судебные издержки</t>
  </si>
  <si>
    <t>Сервисное обслуживание,техническое сопровождение и ремонт ККТ</t>
  </si>
  <si>
    <t>Технический осмотр надземного газопровода с проверкой состояния охранных зон газопровода</t>
  </si>
  <si>
    <t>Подготовка преддоговорной документации</t>
  </si>
  <si>
    <t>Повышение квалификации электротехнического персонала</t>
  </si>
  <si>
    <t>Генерация квалифицированного сертификата ключа проверки электронной подписи</t>
  </si>
  <si>
    <t>Аварийные работы</t>
  </si>
  <si>
    <t>Сборка и настройка персонального компьютера</t>
  </si>
  <si>
    <t>Техническое обслуживание ВДГО</t>
  </si>
  <si>
    <t>Износ спецодежды</t>
  </si>
  <si>
    <t>Имущественные налоги</t>
  </si>
  <si>
    <t>Услуги банка</t>
  </si>
  <si>
    <t>Госпошлина</t>
  </si>
  <si>
    <t>Итого:</t>
  </si>
  <si>
    <t xml:space="preserve"> Долг за управляющей компанией 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</si>
  <si>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</si>
  <si>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</si>
  <si>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</si>
  <si>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</si>
  <si>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Подготовка МКД к отопительному сезону</t>
  </si>
  <si>
    <t>Оплата труда электрики</t>
  </si>
  <si>
    <t>Оплата труда диспечерской службы</t>
  </si>
  <si>
    <t>Оплата труда администрации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</si>
  <si>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</si>
  <si>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</si>
  <si>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</si>
  <si>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</si>
  <si>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</si>
  <si>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</si>
  <si>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</si>
  <si>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</si>
  <si>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</si>
  <si>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</si>
  <si>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</si>
  <si>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</si>
  <si>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</si>
  <si>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</si>
  <si>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</si>
  <si>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</si>
  <si>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</si>
  <si>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</si>
  <si>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</si>
  <si>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</si>
  <si>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</si>
  <si>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</si>
  <si>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</si>
  <si>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</si>
  <si>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</si>
  <si>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Елец,Октябрьская ул, дом № 16</t>
  </si>
  <si>
    <t>Ремонт и содержание инструмента</t>
  </si>
  <si>
    <t>Приобретение ОС</t>
  </si>
  <si>
    <t>Амортизация ОС</t>
  </si>
  <si>
    <t>Услуги по обращению с ТКО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</si>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</sst>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8"/>
      <name val="Arial"/>
      <family val="2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20" fillId="24" borderId="11" xfId="0" applyNumberFormat="1" applyFont="1" applyBorder="1" applyAlignment="1">
      <alignment horizontal="center"/>
    </xf>
    <xf numFmtId="0" fontId="1" fillId="0" borderId="10" xfId="0" applyNumberFormat="1" applyFont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1" fontId="1" fillId="0" borderId="10" xfId="0" applyNumberFormat="1" applyFont="1" applyAlignment="1">
      <alignment horizontal="right" wrapText="1"/>
    </xf>
    <xf numFmtId="4" fontId="1" fillId="0" borderId="10" xfId="0" applyNumberFormat="1" applyFont="1" applyAlignment="1">
      <alignment horizontal="right" wrapText="1"/>
    </xf>
    <xf numFmtId="0" fontId="20" fillId="24" borderId="11" xfId="0" applyNumberFormat="1" applyFont="1" applyBorder="1" applyAlignment="1">
      <alignment horizontal="center" wrapText="1"/>
    </xf>
    <xf numFmtId="0" fontId="21" fillId="0" borderId="10" xfId="0" applyNumberFormat="1" applyFont="1" applyAlignment="1">
      <alignment horizontal="left" wrapText="1"/>
    </xf>
    <xf numFmtId="0" fontId="21" fillId="0" borderId="10" xfId="0" applyNumberFormat="1" applyFont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2" fontId="1" fillId="0" borderId="10" xfId="0" applyNumberFormat="1" applyBorder="1" applyAlignment="1">
      <alignment horizontal="right"/>
    </xf>
    <xf numFmtId="4" fontId="1" fillId="0" borderId="10" xfId="0" applyNumberFormat="1" applyBorder="1" applyAlignment="1">
      <alignment horizontal="right"/>
    </xf>
    <xf numFmtId="0" fontId="1" fillId="0" borderId="10" xfId="0" applyNumberFormat="1" applyFont="1" applyFill="1" applyAlignment="1">
      <alignment horizontal="left" wrapText="1"/>
    </xf>
    <xf numFmtId="2" fontId="1" fillId="0" borderId="10" xfId="0" applyNumberFormat="1" applyFill="1" applyBorder="1" applyAlignment="1">
      <alignment horizontal="right"/>
    </xf>
    <xf numFmtId="4" fontId="1" fillId="0" borderId="10" xfId="0" applyNumberFormat="1" applyFill="1" applyBorder="1" applyAlignment="1">
      <alignment horizontal="right"/>
    </xf>
    <xf numFmtId="4" fontId="21" fillId="0" borderId="10" xfId="0" applyNumberFormat="1" applyFont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 wrapText="1"/>
    </xf>
    <xf numFmtId="0" fontId="20" fillId="8" borderId="11" xfId="0" applyNumberFormat="1" applyFont="1" applyFill="1" applyBorder="1" applyAlignment="1">
      <alignment wrapText="1"/>
    </xf>
    <xf numFmtId="4" fontId="20" fillId="8" borderId="12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0" fontId="23" fillId="20" borderId="0" xfId="0" applyFont="1" applyFill="1" applyAlignment="1">
      <alignment horizontal="left"/>
    </xf>
    <xf numFmtId="0" fontId="1" fillId="0" borderId="10" xfId="0" applyBorder="1" applyAlignment="1">
      <alignment horizontal="center"/>
    </xf>
    <xf numFmtId="0" fontId="1" fillId="22" borderId="10" xfId="0" applyFont="1" applyFill="1" applyBorder="1" applyAlignment="1">
      <alignment horizontal="left"/>
    </xf>
    <xf numFmtId="2" fontId="1" fillId="0" borderId="10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right" wrapText="1"/>
    </xf>
    <xf numFmtId="4" fontId="21" fillId="0" borderId="12" xfId="0" applyNumberFormat="1" applyFont="1" applyBorder="1" applyAlignment="1">
      <alignment horizontal="right" wrapText="1"/>
    </xf>
    <xf numFmtId="0" fontId="1" fillId="22" borderId="10" xfId="0" applyFill="1" applyBorder="1" applyAlignment="1">
      <alignment horizontal="left"/>
    </xf>
    <xf numFmtId="0" fontId="23" fillId="20" borderId="10" xfId="0" applyFont="1" applyFill="1" applyAlignment="1">
      <alignment horizontal="left" wrapText="1"/>
    </xf>
    <xf numFmtId="4" fontId="21" fillId="22" borderId="10" xfId="0" applyNumberFormat="1" applyFont="1" applyFill="1" applyAlignment="1">
      <alignment horizontal="left" wrapText="1"/>
    </xf>
    <xf numFmtId="0" fontId="1" fillId="22" borderId="10" xfId="0" applyNumberFormat="1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24" fillId="25" borderId="10" xfId="0" applyFont="1" applyFill="1" applyAlignment="1">
      <alignment vertical="top" wrapText="1"/>
    </xf>
    <xf numFmtId="0" fontId="24" fillId="22" borderId="10" xfId="0" applyFont="1" applyFill="1" applyAlignment="1">
      <alignment vertical="top" wrapText="1"/>
    </xf>
    <xf numFmtId="0" fontId="1" fillId="22" borderId="10" xfId="0" applyNumberFormat="1" applyFont="1" applyFill="1" applyAlignment="1">
      <alignment horizontal="left" wrapText="1"/>
    </xf>
    <xf numFmtId="0" fontId="24" fillId="22" borderId="10" xfId="0" applyFont="1" applyFill="1" applyAlignment="1">
      <alignment horizontal="left" vertical="top" wrapText="1"/>
    </xf>
    <xf numFmtId="0" fontId="23" fillId="20" borderId="10" xfId="0" applyNumberFormat="1" applyFont="1" applyFill="1" applyAlignment="1">
      <alignment horizontal="left" wrapText="1"/>
    </xf>
    <xf numFmtId="4" fontId="21" fillId="0" borderId="10" xfId="0" applyNumberFormat="1" applyFont="1" applyAlignment="1">
      <alignment horizontal="right" vertical="justify" wrapText="1"/>
    </xf>
    <xf numFmtId="0" fontId="1" fillId="20" borderId="10" xfId="0" applyNumberFormat="1" applyFont="1" applyFill="1" applyAlignment="1">
      <alignment horizontal="left" wrapText="1"/>
    </xf>
    <xf numFmtId="0" fontId="19" fillId="0" borderId="0" xfId="0" applyNumberFormat="1" applyAlignment="1">
      <alignment horizontal="center" wrapText="1"/>
    </xf>
    <xf numFmtId="0" fontId="19" fillId="0" borderId="0" xfId="0" applyNumberFormat="1" applyAlignment="1">
      <alignment horizontal="left" wrapText="1"/>
    </xf>
    <xf numFmtId="4" fontId="19" fillId="0" borderId="0" xfId="0" applyNumberFormat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9" fillId="0" borderId="0" xfId="0" applyNumberFormat="1" applyFont="1" applyAlignment="1">
      <alignment horizontal="left"/>
    </xf>
    <xf numFmtId="0" fontId="19" fillId="0" borderId="0" xfId="0" applyNumberFormat="1" applyAlignment="1">
      <alignment horizontal="left"/>
    </xf>
    <xf numFmtId="0" fontId="20" fillId="8" borderId="11" xfId="0" applyNumberFormat="1" applyFont="1" applyFill="1" applyBorder="1" applyAlignment="1">
      <alignment horizontal="left"/>
    </xf>
    <xf numFmtId="0" fontId="20" fillId="8" borderId="12" xfId="0" applyNumberFormat="1" applyFont="1" applyFill="1" applyBorder="1" applyAlignment="1">
      <alignment horizontal="left"/>
    </xf>
    <xf numFmtId="0" fontId="20" fillId="8" borderId="11" xfId="0" applyNumberFormat="1" applyFont="1" applyFill="1" applyBorder="1" applyAlignment="1">
      <alignment horizontal="left" wrapText="1"/>
    </xf>
    <xf numFmtId="0" fontId="20" fillId="8" borderId="12" xfId="0" applyNumberFormat="1" applyFont="1" applyFill="1" applyBorder="1" applyAlignment="1">
      <alignment horizontal="left" wrapText="1"/>
    </xf>
    <xf numFmtId="0" fontId="19" fillId="0" borderId="0" xfId="0" applyNumberFormat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0" fillId="0" borderId="0" xfId="0" applyNumberForma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3"/>
  <sheetViews>
    <sheetView tabSelected="1" zoomScalePageLayoutView="0" workbookViewId="0" topLeftCell="B1">
      <selection activeCell="B93" sqref="A93:IV94"/>
    </sheetView>
  </sheetViews>
  <sheetFormatPr defaultColWidth="10.660156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5.83203125" style="0" customWidth="1"/>
    <col min="8" max="8" width="15.5" style="0" customWidth="1"/>
  </cols>
  <sheetData>
    <row r="1" spans="1:3" ht="15.75">
      <c r="A1" s="7"/>
      <c r="B1" s="8"/>
      <c r="C1" s="8"/>
    </row>
    <row r="2" spans="1:7" ht="18.75">
      <c r="A2" s="70" t="s">
        <v>0</v>
      </c>
      <c r="B2" s="70"/>
      <c r="C2" s="70"/>
      <c r="D2" s="8"/>
      <c r="E2" s="8"/>
      <c r="F2" s="8"/>
      <c r="G2" s="8"/>
    </row>
    <row r="3" spans="1:7" ht="18.75">
      <c r="A3" s="70" t="s">
        <v>1</v>
      </c>
      <c r="B3" s="70"/>
      <c r="C3" s="70"/>
      <c r="D3" s="8"/>
      <c r="E3" s="8"/>
      <c r="F3" s="8"/>
      <c r="G3" s="8"/>
    </row>
    <row r="4" spans="1:7" ht="15.75">
      <c r="A4" s="71" t="s">
        <v>2</v>
      </c>
      <c r="B4" s="72"/>
      <c r="C4" s="72"/>
      <c r="D4" s="8"/>
      <c r="E4" s="8"/>
      <c r="F4" s="8"/>
      <c r="G4" s="8"/>
    </row>
    <row r="5" spans="1:7" ht="15.75">
      <c r="A5" s="72" t="s">
        <v>3</v>
      </c>
      <c r="B5" s="72"/>
      <c r="C5" s="72"/>
      <c r="D5" s="8"/>
      <c r="E5" s="8"/>
      <c r="F5" s="8"/>
      <c r="G5" s="8"/>
    </row>
    <row r="6" spans="1:3" ht="15.75">
      <c r="A6" s="7"/>
      <c r="B6" s="8"/>
      <c r="C6" s="8"/>
    </row>
    <row r="7" spans="1:7" ht="18.75">
      <c r="A7" s="64" t="s">
        <v>86</v>
      </c>
      <c r="B7" s="65"/>
      <c r="C7" s="65"/>
      <c r="D7" s="8"/>
      <c r="E7" s="8"/>
      <c r="F7" s="8"/>
      <c r="G7" s="8"/>
    </row>
    <row r="8" spans="1:3" ht="15.75">
      <c r="A8" s="7"/>
      <c r="B8" s="8"/>
      <c r="C8" s="8"/>
    </row>
    <row r="9" spans="1:7" ht="15.75">
      <c r="A9" s="9"/>
      <c r="B9" s="66" t="s">
        <v>4</v>
      </c>
      <c r="C9" s="67"/>
      <c r="D9" s="8"/>
      <c r="E9" s="8"/>
      <c r="F9" s="8"/>
      <c r="G9" s="8"/>
    </row>
    <row r="10" spans="1:7" ht="15.75">
      <c r="A10" s="10"/>
      <c r="B10" s="11" t="s">
        <v>5</v>
      </c>
      <c r="C10" s="12">
        <v>2</v>
      </c>
      <c r="D10" s="8"/>
      <c r="E10" s="8"/>
      <c r="F10" s="8"/>
      <c r="G10" s="8"/>
    </row>
    <row r="11" spans="1:7" ht="15.75">
      <c r="A11" s="10"/>
      <c r="B11" s="11" t="s">
        <v>6</v>
      </c>
      <c r="C11" s="12">
        <v>2</v>
      </c>
      <c r="D11" s="8"/>
      <c r="E11" s="8"/>
      <c r="F11" s="8"/>
      <c r="G11" s="8"/>
    </row>
    <row r="12" spans="1:7" ht="15.75">
      <c r="A12" s="10"/>
      <c r="B12" s="11" t="s">
        <v>7</v>
      </c>
      <c r="C12" s="12">
        <v>12</v>
      </c>
      <c r="D12" s="8"/>
      <c r="E12" s="8"/>
      <c r="F12" s="8"/>
      <c r="G12" s="8"/>
    </row>
    <row r="13" spans="1:7" ht="15.75">
      <c r="A13" s="10"/>
      <c r="B13" s="11" t="s">
        <v>8</v>
      </c>
      <c r="C13" s="57">
        <v>836.9</v>
      </c>
      <c r="D13" s="8"/>
      <c r="E13" s="8"/>
      <c r="F13" s="8"/>
      <c r="G13" s="8"/>
    </row>
    <row r="14" spans="1:7" ht="15.75">
      <c r="A14" s="14"/>
      <c r="B14" s="68" t="s">
        <v>9</v>
      </c>
      <c r="C14" s="69"/>
      <c r="D14" s="8"/>
      <c r="E14" s="8"/>
      <c r="F14" s="8"/>
      <c r="G14" s="8"/>
    </row>
    <row r="15" spans="1:7" ht="15.75">
      <c r="A15" s="10"/>
      <c r="B15" s="15" t="s">
        <v>61</v>
      </c>
      <c r="C15" s="63">
        <v>4519.87</v>
      </c>
      <c r="D15" s="8"/>
      <c r="E15" s="8"/>
      <c r="F15" s="8"/>
      <c r="G15" s="8"/>
    </row>
    <row r="16" spans="1:7" ht="94.5">
      <c r="A16" s="10"/>
      <c r="B16" s="15"/>
      <c r="C16" s="16"/>
      <c r="D16" s="17" t="s">
        <v>62</v>
      </c>
      <c r="E16" s="18" t="s">
        <v>11</v>
      </c>
      <c r="F16" s="18" t="s">
        <v>63</v>
      </c>
      <c r="G16" s="17" t="s">
        <v>64</v>
      </c>
    </row>
    <row r="17" spans="1:7" ht="15.75">
      <c r="A17" s="10">
        <v>20</v>
      </c>
      <c r="B17" s="11" t="s">
        <v>65</v>
      </c>
      <c r="C17" s="58">
        <v>101662.86</v>
      </c>
      <c r="D17" s="19">
        <v>-7989.88</v>
      </c>
      <c r="E17" s="58">
        <v>98638.54</v>
      </c>
      <c r="F17" s="20">
        <f>C24</f>
        <v>72959.53</v>
      </c>
      <c r="G17" s="20">
        <f>D17+E17-F17</f>
        <v>17689.12999999999</v>
      </c>
    </row>
    <row r="18" spans="1:7" ht="15.75">
      <c r="A18" s="10">
        <v>22</v>
      </c>
      <c r="B18" s="21" t="s">
        <v>19</v>
      </c>
      <c r="C18" s="58">
        <v>1439.77</v>
      </c>
      <c r="D18" s="19">
        <v>-6606.31</v>
      </c>
      <c r="E18" s="58">
        <v>1395.51</v>
      </c>
      <c r="F18" s="22">
        <f>C92</f>
        <v>5810.110000000001</v>
      </c>
      <c r="G18" s="20">
        <f>D18+E18-F18</f>
        <v>-11020.91</v>
      </c>
    </row>
    <row r="19" spans="1:7" ht="15.75">
      <c r="A19" s="10">
        <v>23</v>
      </c>
      <c r="B19" s="21" t="s">
        <v>18</v>
      </c>
      <c r="C19" s="58">
        <v>741.65</v>
      </c>
      <c r="D19" s="19">
        <v>-82.39</v>
      </c>
      <c r="E19" s="58">
        <v>718.68</v>
      </c>
      <c r="F19" s="23">
        <f>C95</f>
        <v>758.28</v>
      </c>
      <c r="G19" s="20">
        <f>D19+E19-F19</f>
        <v>-121.99000000000001</v>
      </c>
    </row>
    <row r="20" spans="1:7" ht="15.75">
      <c r="A20" s="10">
        <v>24</v>
      </c>
      <c r="B20" s="21" t="s">
        <v>14</v>
      </c>
      <c r="C20" s="58">
        <v>596.64</v>
      </c>
      <c r="D20" s="19">
        <v>347.54</v>
      </c>
      <c r="E20" s="58">
        <v>639.77</v>
      </c>
      <c r="F20" s="23">
        <f>C96</f>
        <v>396.29</v>
      </c>
      <c r="G20" s="20">
        <f>D20+E20-F20</f>
        <v>591.02</v>
      </c>
    </row>
    <row r="21" spans="1:7" ht="15.75">
      <c r="A21" s="10"/>
      <c r="B21" s="15" t="s">
        <v>10</v>
      </c>
      <c r="C21" s="24">
        <f>SUM(C17:C20)</f>
        <v>104440.92</v>
      </c>
      <c r="D21" s="25">
        <f>SUM(D17:D20)</f>
        <v>-14331.039999999999</v>
      </c>
      <c r="E21" s="26">
        <f>SUM(E17:E20)</f>
        <v>101392.49999999999</v>
      </c>
      <c r="F21" s="26">
        <f>SUM(F17:F20)</f>
        <v>79924.20999999999</v>
      </c>
      <c r="G21" s="26">
        <f>SUM(G17:G20)</f>
        <v>7137.249999999991</v>
      </c>
    </row>
    <row r="22" spans="1:7" ht="15.75">
      <c r="A22" s="10"/>
      <c r="B22" s="15" t="s">
        <v>11</v>
      </c>
      <c r="C22" s="24">
        <f>E21</f>
        <v>101392.49999999999</v>
      </c>
      <c r="D22" s="8"/>
      <c r="E22" s="27"/>
      <c r="F22" s="8"/>
      <c r="G22" s="8"/>
    </row>
    <row r="23" spans="1:7" ht="31.5">
      <c r="A23" s="14"/>
      <c r="B23" s="28" t="s">
        <v>12</v>
      </c>
      <c r="C23" s="29">
        <f>C24+C92+C95+C96</f>
        <v>79924.20999999999</v>
      </c>
      <c r="D23" s="8"/>
      <c r="E23" s="8"/>
      <c r="F23" s="8"/>
      <c r="G23" s="8"/>
    </row>
    <row r="24" spans="1:7" ht="15.75">
      <c r="A24" s="10"/>
      <c r="B24" s="15" t="s">
        <v>13</v>
      </c>
      <c r="C24" s="24">
        <f>C25+C40+C66</f>
        <v>72959.53</v>
      </c>
      <c r="D24" s="8"/>
      <c r="E24" s="30"/>
      <c r="F24" s="8"/>
      <c r="G24" s="8"/>
    </row>
    <row r="25" spans="1:7" ht="15.75">
      <c r="A25" s="31">
        <v>1</v>
      </c>
      <c r="B25" s="32" t="s">
        <v>66</v>
      </c>
      <c r="C25" s="24">
        <f>C26+C30+C32+C34+C36+C39</f>
        <v>20352.72</v>
      </c>
      <c r="D25" s="8"/>
      <c r="E25" s="8"/>
      <c r="F25" s="8"/>
      <c r="G25" s="8"/>
    </row>
    <row r="26" spans="1:7" ht="15.75">
      <c r="A26" s="33">
        <v>1</v>
      </c>
      <c r="B26" s="34" t="s">
        <v>67</v>
      </c>
      <c r="C26" s="24">
        <f>SUM(C27:C29)</f>
        <v>9931.96</v>
      </c>
      <c r="D26" s="8"/>
      <c r="E26" s="8"/>
      <c r="F26" s="8"/>
      <c r="G26" s="8"/>
    </row>
    <row r="27" spans="1:7" ht="15.75" hidden="1">
      <c r="A27" s="10">
        <v>1</v>
      </c>
      <c r="B27" s="59" t="s">
        <v>31</v>
      </c>
      <c r="C27" s="60">
        <v>17.9</v>
      </c>
      <c r="D27" s="8"/>
      <c r="E27" s="8"/>
      <c r="F27" s="8"/>
      <c r="G27" s="8"/>
    </row>
    <row r="28" spans="1:7" ht="15.75" hidden="1">
      <c r="A28" s="10">
        <v>1</v>
      </c>
      <c r="B28" s="59" t="s">
        <v>36</v>
      </c>
      <c r="C28" s="60">
        <v>363.81</v>
      </c>
      <c r="D28" s="8"/>
      <c r="E28" s="8"/>
      <c r="F28" s="8"/>
      <c r="G28" s="8"/>
    </row>
    <row r="29" spans="1:7" ht="15.75" hidden="1">
      <c r="A29" s="10">
        <v>1</v>
      </c>
      <c r="B29" s="61" t="s">
        <v>53</v>
      </c>
      <c r="C29" s="58">
        <v>9550.25</v>
      </c>
      <c r="D29" s="8"/>
      <c r="E29" s="8"/>
      <c r="F29" s="8"/>
      <c r="G29" s="8"/>
    </row>
    <row r="30" spans="1:7" ht="15.75">
      <c r="A30" s="33">
        <v>2</v>
      </c>
      <c r="B30" s="34" t="s">
        <v>68</v>
      </c>
      <c r="C30" s="24">
        <f>SUM(C31:C31)</f>
        <v>9550.25</v>
      </c>
      <c r="D30" s="8"/>
      <c r="E30" s="8"/>
      <c r="F30" s="8"/>
      <c r="G30" s="8"/>
    </row>
    <row r="31" spans="1:7" ht="15.75" hidden="1">
      <c r="A31" s="37">
        <v>2</v>
      </c>
      <c r="B31" s="61" t="s">
        <v>53</v>
      </c>
      <c r="C31" s="58">
        <v>9550.25</v>
      </c>
      <c r="D31" s="8"/>
      <c r="E31" s="8"/>
      <c r="F31" s="8"/>
      <c r="G31" s="8"/>
    </row>
    <row r="32" spans="1:7" ht="15.75">
      <c r="A32" s="33">
        <v>3</v>
      </c>
      <c r="B32" s="34" t="s">
        <v>69</v>
      </c>
      <c r="C32" s="24">
        <f>SUM(C33:C33)</f>
        <v>575.29</v>
      </c>
      <c r="D32" s="8"/>
      <c r="E32" s="36"/>
      <c r="F32" s="8"/>
      <c r="G32" s="8"/>
    </row>
    <row r="33" spans="1:7" ht="15.75" hidden="1">
      <c r="A33" s="10">
        <v>3</v>
      </c>
      <c r="B33" s="59" t="s">
        <v>27</v>
      </c>
      <c r="C33" s="60">
        <v>575.29</v>
      </c>
      <c r="D33" s="8"/>
      <c r="E33" s="8"/>
      <c r="F33" s="8"/>
      <c r="G33" s="8"/>
    </row>
    <row r="34" spans="1:7" ht="15.75">
      <c r="A34" s="33">
        <v>4</v>
      </c>
      <c r="B34" s="34" t="s">
        <v>70</v>
      </c>
      <c r="C34" s="39">
        <f>SUM(C35)</f>
        <v>0</v>
      </c>
      <c r="D34" s="8"/>
      <c r="E34" s="8"/>
      <c r="F34" s="8"/>
      <c r="G34" s="8"/>
    </row>
    <row r="35" spans="1:7" ht="15.75" hidden="1">
      <c r="A35" s="10">
        <v>4</v>
      </c>
      <c r="B35" s="11" t="s">
        <v>71</v>
      </c>
      <c r="C35" s="38"/>
      <c r="D35" s="8"/>
      <c r="E35" s="8"/>
      <c r="F35" s="8"/>
      <c r="G35" s="8"/>
    </row>
    <row r="36" spans="1:7" ht="15.75">
      <c r="A36" s="33">
        <v>5</v>
      </c>
      <c r="B36" s="40" t="s">
        <v>72</v>
      </c>
      <c r="C36" s="39">
        <f>SUM(C37:C38)</f>
        <v>295.22</v>
      </c>
      <c r="D36" s="8"/>
      <c r="E36" s="8"/>
      <c r="F36" s="8"/>
      <c r="G36" s="8"/>
    </row>
    <row r="37" spans="1:7" ht="15.75" hidden="1">
      <c r="A37" s="33">
        <v>5</v>
      </c>
      <c r="B37" s="59" t="s">
        <v>33</v>
      </c>
      <c r="C37" s="60">
        <v>99.2</v>
      </c>
      <c r="D37" s="8"/>
      <c r="E37" s="8"/>
      <c r="F37" s="8"/>
      <c r="G37" s="8"/>
    </row>
    <row r="38" spans="1:7" ht="15.75" hidden="1">
      <c r="A38" s="10">
        <v>5</v>
      </c>
      <c r="B38" s="61" t="s">
        <v>54</v>
      </c>
      <c r="C38" s="58">
        <v>196.02</v>
      </c>
      <c r="D38" s="8"/>
      <c r="E38" s="8"/>
      <c r="F38" s="8"/>
      <c r="G38" s="8"/>
    </row>
    <row r="39" spans="1:7" ht="15.75">
      <c r="A39" s="33">
        <v>6</v>
      </c>
      <c r="B39" s="40" t="s">
        <v>73</v>
      </c>
      <c r="C39" s="39">
        <v>0</v>
      </c>
      <c r="D39" s="8"/>
      <c r="E39" s="8"/>
      <c r="F39" s="8"/>
      <c r="G39" s="8"/>
    </row>
    <row r="40" spans="1:7" ht="31.5">
      <c r="A40" s="10">
        <v>8</v>
      </c>
      <c r="B40" s="41" t="s">
        <v>74</v>
      </c>
      <c r="C40" s="24">
        <f>C41+C42+C49+C52+C54+C56</f>
        <v>31386.05</v>
      </c>
      <c r="D40" s="8"/>
      <c r="E40" s="8"/>
      <c r="F40" s="8"/>
      <c r="G40" s="8"/>
    </row>
    <row r="41" spans="1:7" ht="31.5">
      <c r="A41" s="10">
        <v>8</v>
      </c>
      <c r="B41" s="42" t="s">
        <v>75</v>
      </c>
      <c r="C41" s="24">
        <v>0</v>
      </c>
      <c r="D41" s="30"/>
      <c r="E41" s="8"/>
      <c r="F41" s="8"/>
      <c r="G41" s="8"/>
    </row>
    <row r="42" spans="1:7" ht="15.75">
      <c r="A42" s="10">
        <v>9</v>
      </c>
      <c r="B42" s="43" t="s">
        <v>76</v>
      </c>
      <c r="C42" s="24">
        <f>C43+C44+C46+C47</f>
        <v>251.06</v>
      </c>
      <c r="D42" s="8"/>
      <c r="E42" s="8"/>
      <c r="F42" s="8"/>
      <c r="G42" s="8"/>
    </row>
    <row r="43" spans="1:7" ht="15.75">
      <c r="A43" s="10">
        <v>9</v>
      </c>
      <c r="B43" s="44" t="s">
        <v>77</v>
      </c>
      <c r="C43" s="24">
        <v>0</v>
      </c>
      <c r="D43" s="8"/>
      <c r="E43" s="8"/>
      <c r="F43" s="8"/>
      <c r="G43" s="8"/>
    </row>
    <row r="44" spans="1:7" ht="15.75">
      <c r="A44" s="10">
        <v>10</v>
      </c>
      <c r="B44" s="45" t="s">
        <v>78</v>
      </c>
      <c r="C44" s="24">
        <f>SUM(C45:C45)</f>
        <v>5.06</v>
      </c>
      <c r="D44" s="8"/>
      <c r="E44" s="8"/>
      <c r="F44" s="8"/>
      <c r="G44" s="8"/>
    </row>
    <row r="45" spans="1:7" ht="15.75">
      <c r="A45" s="10">
        <v>10</v>
      </c>
      <c r="B45" s="59" t="s">
        <v>30</v>
      </c>
      <c r="C45" s="60">
        <v>5.06</v>
      </c>
      <c r="D45" s="8"/>
      <c r="E45" s="8"/>
      <c r="F45" s="8"/>
      <c r="G45" s="8"/>
    </row>
    <row r="46" spans="1:7" ht="15.75">
      <c r="A46" s="10">
        <v>11</v>
      </c>
      <c r="B46" s="47" t="s">
        <v>79</v>
      </c>
      <c r="C46" s="24">
        <v>0</v>
      </c>
      <c r="D46" s="8"/>
      <c r="E46" s="8"/>
      <c r="F46" s="8"/>
      <c r="G46" s="8"/>
    </row>
    <row r="47" spans="1:7" ht="15.75">
      <c r="A47" s="10">
        <v>12</v>
      </c>
      <c r="B47" s="47" t="s">
        <v>80</v>
      </c>
      <c r="C47" s="24">
        <f>SUM(C48:C48)</f>
        <v>246</v>
      </c>
      <c r="D47" s="8"/>
      <c r="E47" s="8"/>
      <c r="F47" s="8"/>
      <c r="G47" s="8"/>
    </row>
    <row r="48" spans="1:7" ht="15.75">
      <c r="A48" s="10">
        <v>12</v>
      </c>
      <c r="B48" s="59" t="s">
        <v>37</v>
      </c>
      <c r="C48" s="60">
        <v>246</v>
      </c>
      <c r="D48" s="8"/>
      <c r="E48" s="8"/>
      <c r="F48" s="8"/>
      <c r="G48" s="8"/>
    </row>
    <row r="49" spans="1:7" ht="15.75">
      <c r="A49" s="10">
        <v>13</v>
      </c>
      <c r="B49" s="48" t="s">
        <v>81</v>
      </c>
      <c r="C49" s="24">
        <f>SUM(C50)</f>
        <v>253.92</v>
      </c>
      <c r="D49" s="8"/>
      <c r="E49" s="8"/>
      <c r="F49" s="8"/>
      <c r="G49" s="8"/>
    </row>
    <row r="50" spans="1:7" ht="31.5">
      <c r="A50" s="10">
        <v>13</v>
      </c>
      <c r="B50" s="59" t="s">
        <v>40</v>
      </c>
      <c r="C50" s="60">
        <v>253.92</v>
      </c>
      <c r="D50" s="8"/>
      <c r="E50" s="8"/>
      <c r="F50" s="8"/>
      <c r="G50" s="8"/>
    </row>
    <row r="51" spans="1:7" ht="15.75">
      <c r="A51" s="10">
        <v>13</v>
      </c>
      <c r="B51" s="59" t="s">
        <v>46</v>
      </c>
      <c r="C51" s="62">
        <v>3444.98</v>
      </c>
      <c r="D51" s="8"/>
      <c r="E51" s="8"/>
      <c r="F51" s="8"/>
      <c r="G51" s="8"/>
    </row>
    <row r="52" spans="1:7" ht="15.75">
      <c r="A52" s="10">
        <v>14</v>
      </c>
      <c r="B52" s="48" t="s">
        <v>82</v>
      </c>
      <c r="C52" s="24">
        <f>SUM(C53:C53)</f>
        <v>1578.72</v>
      </c>
      <c r="D52" s="8"/>
      <c r="E52" s="8"/>
      <c r="F52" s="8"/>
      <c r="G52" s="8"/>
    </row>
    <row r="53" spans="1:7" ht="15.75">
      <c r="A53" s="10">
        <v>14</v>
      </c>
      <c r="B53" s="59" t="s">
        <v>26</v>
      </c>
      <c r="C53" s="62">
        <v>1578.72</v>
      </c>
      <c r="D53" s="8"/>
      <c r="E53" s="8"/>
      <c r="F53" s="8"/>
      <c r="G53" s="8"/>
    </row>
    <row r="54" spans="1:7" ht="31.5">
      <c r="A54" s="10">
        <v>15</v>
      </c>
      <c r="B54" s="49" t="s">
        <v>83</v>
      </c>
      <c r="C54" s="24">
        <f>SUM(C55:C55)</f>
        <v>8205.24</v>
      </c>
      <c r="D54" s="8"/>
      <c r="E54" s="8"/>
      <c r="F54" s="8"/>
      <c r="G54" s="8"/>
    </row>
    <row r="55" spans="1:7" ht="15.75">
      <c r="A55" s="10">
        <v>15</v>
      </c>
      <c r="B55" s="61" t="s">
        <v>57</v>
      </c>
      <c r="C55" s="62">
        <v>8205.24</v>
      </c>
      <c r="D55" s="8"/>
      <c r="E55" s="8"/>
      <c r="F55" s="8"/>
      <c r="G55" s="8"/>
    </row>
    <row r="56" spans="1:7" ht="15.75">
      <c r="A56" s="10">
        <v>17</v>
      </c>
      <c r="B56" s="50" t="s">
        <v>84</v>
      </c>
      <c r="C56" s="24">
        <f>SUM(C57:C65)</f>
        <v>21097.11</v>
      </c>
      <c r="D56" s="8"/>
      <c r="E56" s="8"/>
      <c r="F56" s="8"/>
      <c r="G56" s="8"/>
    </row>
    <row r="57" spans="1:7" ht="15.75" hidden="1">
      <c r="A57" s="10">
        <v>17</v>
      </c>
      <c r="B57" s="2" t="s">
        <v>28</v>
      </c>
      <c r="C57" s="3">
        <v>181.04</v>
      </c>
      <c r="D57" s="46"/>
      <c r="E57" s="8"/>
      <c r="F57" s="8"/>
      <c r="G57" s="8"/>
    </row>
    <row r="58" spans="1:7" ht="15.75" hidden="1">
      <c r="A58" s="10">
        <v>17</v>
      </c>
      <c r="B58" s="2" t="s">
        <v>22</v>
      </c>
      <c r="C58" s="3">
        <v>1600.06</v>
      </c>
      <c r="D58" s="46"/>
      <c r="E58" s="8"/>
      <c r="F58" s="8"/>
      <c r="G58" s="8"/>
    </row>
    <row r="59" spans="1:7" ht="15.75" hidden="1">
      <c r="A59" s="10">
        <v>17</v>
      </c>
      <c r="B59" s="2" t="s">
        <v>87</v>
      </c>
      <c r="C59" s="3">
        <v>30.34</v>
      </c>
      <c r="D59" s="46"/>
      <c r="E59" s="8"/>
      <c r="F59" s="8"/>
      <c r="G59" s="8"/>
    </row>
    <row r="60" spans="1:7" ht="15.75" hidden="1">
      <c r="A60" s="10">
        <v>17</v>
      </c>
      <c r="B60" s="2" t="s">
        <v>44</v>
      </c>
      <c r="C60" s="3">
        <v>902</v>
      </c>
      <c r="D60" s="8"/>
      <c r="E60" s="8"/>
      <c r="F60" s="8"/>
      <c r="G60" s="8"/>
    </row>
    <row r="61" spans="1:7" ht="15.75" hidden="1">
      <c r="A61" s="10">
        <v>17</v>
      </c>
      <c r="B61" s="2" t="s">
        <v>47</v>
      </c>
      <c r="C61" s="3">
        <v>769.41</v>
      </c>
      <c r="D61" s="8"/>
      <c r="E61" s="8"/>
      <c r="F61" s="8"/>
      <c r="G61" s="8"/>
    </row>
    <row r="62" spans="1:7" ht="15.75" hidden="1">
      <c r="A62" s="10">
        <v>17</v>
      </c>
      <c r="B62" s="5" t="s">
        <v>55</v>
      </c>
      <c r="C62" s="6">
        <v>611.41</v>
      </c>
      <c r="D62" s="8"/>
      <c r="E62" s="8"/>
      <c r="F62" s="8"/>
      <c r="G62" s="8"/>
    </row>
    <row r="63" spans="1:7" ht="15.75" hidden="1">
      <c r="A63" s="10">
        <v>17</v>
      </c>
      <c r="B63" s="5" t="s">
        <v>56</v>
      </c>
      <c r="C63" s="6">
        <v>8205.24</v>
      </c>
      <c r="D63" s="8"/>
      <c r="E63" s="8"/>
      <c r="F63" s="8"/>
      <c r="G63" s="8"/>
    </row>
    <row r="64" spans="1:7" ht="15.75" hidden="1">
      <c r="A64" s="10">
        <v>17</v>
      </c>
      <c r="B64" s="5" t="s">
        <v>58</v>
      </c>
      <c r="C64" s="6">
        <v>2470.54</v>
      </c>
      <c r="D64" s="8"/>
      <c r="E64" s="8"/>
      <c r="F64" s="8"/>
      <c r="G64" s="8"/>
    </row>
    <row r="65" spans="1:7" ht="15.75" hidden="1">
      <c r="A65" s="10">
        <v>17</v>
      </c>
      <c r="B65" s="5" t="s">
        <v>59</v>
      </c>
      <c r="C65" s="6">
        <v>6327.07</v>
      </c>
      <c r="D65" s="8"/>
      <c r="E65" s="8"/>
      <c r="F65" s="8"/>
      <c r="G65" s="8"/>
    </row>
    <row r="66" spans="1:7" ht="299.25">
      <c r="A66" s="10">
        <v>18</v>
      </c>
      <c r="B66" s="51" t="s">
        <v>85</v>
      </c>
      <c r="C66" s="52">
        <f>SUM(C67:C91)</f>
        <v>21220.760000000002</v>
      </c>
      <c r="D66" s="8"/>
      <c r="E66" s="8"/>
      <c r="F66" s="8"/>
      <c r="G66" s="8"/>
    </row>
    <row r="67" spans="1:7" ht="15.75" hidden="1">
      <c r="A67" s="10">
        <v>18</v>
      </c>
      <c r="B67" s="11" t="s">
        <v>88</v>
      </c>
      <c r="C67" s="35">
        <v>684.03</v>
      </c>
      <c r="D67" s="46"/>
      <c r="E67" s="8"/>
      <c r="F67" s="8"/>
      <c r="G67" s="8"/>
    </row>
    <row r="68" spans="1:7" ht="15.75" hidden="1">
      <c r="A68" s="10">
        <v>18</v>
      </c>
      <c r="B68" s="11" t="s">
        <v>89</v>
      </c>
      <c r="C68" s="3">
        <v>367.2</v>
      </c>
      <c r="D68" s="8"/>
      <c r="E68" s="8"/>
      <c r="F68" s="8"/>
      <c r="G68" s="8"/>
    </row>
    <row r="69" spans="1:7" ht="15.75" hidden="1">
      <c r="A69" s="10">
        <v>18</v>
      </c>
      <c r="B69" s="11" t="s">
        <v>48</v>
      </c>
      <c r="C69" s="3">
        <v>15.46</v>
      </c>
      <c r="D69" s="8"/>
      <c r="E69" s="8"/>
      <c r="F69" s="8"/>
      <c r="G69" s="8"/>
    </row>
    <row r="70" spans="1:7" ht="15.75" hidden="1">
      <c r="A70" s="10">
        <v>18</v>
      </c>
      <c r="B70" s="2" t="s">
        <v>15</v>
      </c>
      <c r="C70" s="3">
        <v>95.44</v>
      </c>
      <c r="D70" s="8"/>
      <c r="E70" s="8"/>
      <c r="F70" s="8"/>
      <c r="G70" s="8"/>
    </row>
    <row r="71" spans="1:7" ht="15.75" hidden="1">
      <c r="A71" s="10">
        <v>18</v>
      </c>
      <c r="B71" s="2" t="s">
        <v>16</v>
      </c>
      <c r="C71" s="3">
        <v>51.51</v>
      </c>
      <c r="D71" s="8"/>
      <c r="E71" s="8"/>
      <c r="F71" s="8"/>
      <c r="G71" s="8"/>
    </row>
    <row r="72" spans="1:7" ht="15.75" hidden="1">
      <c r="A72" s="10">
        <v>18</v>
      </c>
      <c r="B72" s="2" t="s">
        <v>17</v>
      </c>
      <c r="C72" s="3">
        <v>374.74</v>
      </c>
      <c r="D72" s="8"/>
      <c r="E72" s="8"/>
      <c r="F72" s="8"/>
      <c r="G72" s="8"/>
    </row>
    <row r="73" spans="1:7" ht="15.75" hidden="1">
      <c r="A73" s="10">
        <v>18</v>
      </c>
      <c r="B73" s="2" t="s">
        <v>20</v>
      </c>
      <c r="C73" s="4">
        <v>2746.56</v>
      </c>
      <c r="D73" s="8"/>
      <c r="E73" s="8"/>
      <c r="F73" s="8"/>
      <c r="G73" s="8"/>
    </row>
    <row r="74" spans="1:7" ht="15.75" hidden="1">
      <c r="A74" s="10">
        <v>18</v>
      </c>
      <c r="B74" s="2" t="s">
        <v>21</v>
      </c>
      <c r="C74" s="3">
        <v>812.4</v>
      </c>
      <c r="D74" s="8"/>
      <c r="E74" s="8"/>
      <c r="F74" s="8"/>
      <c r="G74" s="8"/>
    </row>
    <row r="75" spans="1:7" ht="15.75" hidden="1">
      <c r="A75" s="10">
        <v>18</v>
      </c>
      <c r="B75" s="2" t="s">
        <v>23</v>
      </c>
      <c r="C75" s="3">
        <v>98.49</v>
      </c>
      <c r="D75" s="46"/>
      <c r="E75" s="8"/>
      <c r="F75" s="8"/>
      <c r="G75" s="8"/>
    </row>
    <row r="76" spans="1:7" ht="15.75" hidden="1">
      <c r="A76" s="10">
        <v>18</v>
      </c>
      <c r="B76" s="2" t="s">
        <v>24</v>
      </c>
      <c r="C76" s="3">
        <v>238.43</v>
      </c>
      <c r="D76" s="8"/>
      <c r="E76" s="8"/>
      <c r="F76" s="8"/>
      <c r="G76" s="8"/>
    </row>
    <row r="77" spans="1:7" ht="15.75" hidden="1">
      <c r="A77" s="10">
        <v>18</v>
      </c>
      <c r="B77" s="2" t="s">
        <v>25</v>
      </c>
      <c r="C77" s="3">
        <v>46.68</v>
      </c>
      <c r="D77" s="8"/>
      <c r="E77" s="8"/>
      <c r="F77" s="8"/>
      <c r="G77" s="8"/>
    </row>
    <row r="78" spans="1:7" ht="15.75" hidden="1">
      <c r="A78" s="10">
        <v>18</v>
      </c>
      <c r="B78" s="2" t="s">
        <v>29</v>
      </c>
      <c r="C78" s="3">
        <v>1.28</v>
      </c>
      <c r="D78" s="8"/>
      <c r="E78" s="8"/>
      <c r="F78" s="8"/>
      <c r="G78" s="8"/>
    </row>
    <row r="79" spans="1:7" ht="15.75" hidden="1">
      <c r="A79" s="10">
        <v>18</v>
      </c>
      <c r="B79" s="2" t="s">
        <v>32</v>
      </c>
      <c r="C79" s="3">
        <v>25.68</v>
      </c>
      <c r="D79" s="46"/>
      <c r="E79" s="8"/>
      <c r="F79" s="8"/>
      <c r="G79" s="8"/>
    </row>
    <row r="80" spans="1:7" ht="15.75" hidden="1">
      <c r="A80" s="10">
        <v>18</v>
      </c>
      <c r="B80" s="2" t="s">
        <v>34</v>
      </c>
      <c r="C80" s="3">
        <v>30.04</v>
      </c>
      <c r="D80" s="8"/>
      <c r="E80" s="8"/>
      <c r="F80" s="8"/>
      <c r="G80" s="8"/>
    </row>
    <row r="81" spans="1:7" ht="15.75" hidden="1">
      <c r="A81" s="10">
        <v>18</v>
      </c>
      <c r="B81" s="2" t="s">
        <v>35</v>
      </c>
      <c r="C81" s="3">
        <v>26.71</v>
      </c>
      <c r="D81" s="8"/>
      <c r="E81" s="8"/>
      <c r="F81" s="8"/>
      <c r="G81" s="8"/>
    </row>
    <row r="82" spans="1:7" ht="15.75" hidden="1">
      <c r="A82" s="10">
        <v>18</v>
      </c>
      <c r="B82" s="2" t="s">
        <v>90</v>
      </c>
      <c r="C82" s="3">
        <v>25.37</v>
      </c>
      <c r="D82" s="8"/>
      <c r="E82" s="8"/>
      <c r="F82" s="8"/>
      <c r="G82" s="8"/>
    </row>
    <row r="83" spans="1:7" ht="15.75" hidden="1">
      <c r="A83" s="10">
        <v>18</v>
      </c>
      <c r="B83" s="2" t="s">
        <v>38</v>
      </c>
      <c r="C83" s="3">
        <v>4.26</v>
      </c>
      <c r="D83" s="8"/>
      <c r="E83" s="8"/>
      <c r="F83" s="8"/>
      <c r="G83" s="8"/>
    </row>
    <row r="84" spans="1:7" ht="15.75" hidden="1">
      <c r="A84" s="10">
        <v>18</v>
      </c>
      <c r="B84" s="2" t="s">
        <v>39</v>
      </c>
      <c r="C84" s="3">
        <v>18.05</v>
      </c>
      <c r="D84" s="8"/>
      <c r="E84" s="8"/>
      <c r="F84" s="8"/>
      <c r="G84" s="8"/>
    </row>
    <row r="85" spans="1:7" ht="15.75" hidden="1">
      <c r="A85" s="10">
        <v>18</v>
      </c>
      <c r="B85" s="2" t="s">
        <v>41</v>
      </c>
      <c r="C85" s="3">
        <v>3.7</v>
      </c>
      <c r="D85" s="8"/>
      <c r="E85" s="8"/>
      <c r="F85" s="8"/>
      <c r="G85" s="8"/>
    </row>
    <row r="86" spans="1:7" ht="15.75" hidden="1">
      <c r="A86" s="10">
        <v>18</v>
      </c>
      <c r="B86" s="2" t="s">
        <v>42</v>
      </c>
      <c r="C86" s="3">
        <v>18.05</v>
      </c>
      <c r="D86" s="8"/>
      <c r="E86" s="8"/>
      <c r="F86" s="8"/>
      <c r="G86" s="8"/>
    </row>
    <row r="87" spans="1:7" ht="31.5" hidden="1">
      <c r="A87" s="10">
        <v>18</v>
      </c>
      <c r="B87" s="2" t="s">
        <v>43</v>
      </c>
      <c r="C87" s="3">
        <v>27.81</v>
      </c>
      <c r="D87" s="8"/>
      <c r="E87" s="8"/>
      <c r="F87" s="8"/>
      <c r="G87" s="8"/>
    </row>
    <row r="88" spans="1:7" ht="15.75" hidden="1">
      <c r="A88" s="10">
        <v>18</v>
      </c>
      <c r="B88" s="2" t="s">
        <v>45</v>
      </c>
      <c r="C88" s="3">
        <v>13.37</v>
      </c>
      <c r="D88" s="8"/>
      <c r="E88" s="8"/>
      <c r="F88" s="8"/>
      <c r="G88" s="8"/>
    </row>
    <row r="89" spans="1:7" ht="15.75" hidden="1">
      <c r="A89" s="10">
        <v>18</v>
      </c>
      <c r="B89" s="2" t="s">
        <v>49</v>
      </c>
      <c r="C89" s="3">
        <v>453.68</v>
      </c>
      <c r="D89" s="8"/>
      <c r="E89" s="8"/>
      <c r="F89" s="8"/>
      <c r="G89" s="8"/>
    </row>
    <row r="90" spans="1:7" ht="15.75" hidden="1">
      <c r="A90" s="10">
        <v>18</v>
      </c>
      <c r="B90" s="2" t="s">
        <v>50</v>
      </c>
      <c r="C90" s="3">
        <v>313.69</v>
      </c>
      <c r="D90" s="8"/>
      <c r="E90" s="8"/>
      <c r="F90" s="8"/>
      <c r="G90" s="8"/>
    </row>
    <row r="91" spans="1:7" ht="15.75" hidden="1">
      <c r="A91" s="10">
        <v>18</v>
      </c>
      <c r="B91" s="5" t="s">
        <v>60</v>
      </c>
      <c r="C91" s="6">
        <v>14728.13</v>
      </c>
      <c r="D91" s="8"/>
      <c r="E91" s="8"/>
      <c r="F91" s="8"/>
      <c r="G91" s="8"/>
    </row>
    <row r="92" spans="1:7" ht="15.75">
      <c r="A92" s="10">
        <v>22</v>
      </c>
      <c r="B92" s="53" t="s">
        <v>19</v>
      </c>
      <c r="C92" s="4">
        <f>SUM(C93:C94)</f>
        <v>5810.110000000001</v>
      </c>
      <c r="D92" s="8"/>
      <c r="E92" s="8"/>
      <c r="F92" s="8"/>
      <c r="G92" s="8"/>
    </row>
    <row r="93" spans="1:7" ht="15.75" hidden="1">
      <c r="A93" s="10">
        <v>22</v>
      </c>
      <c r="B93" s="21" t="s">
        <v>19</v>
      </c>
      <c r="C93" s="4">
        <v>2536.51</v>
      </c>
      <c r="D93" s="8"/>
      <c r="E93" s="8"/>
      <c r="F93" s="8"/>
      <c r="G93" s="8"/>
    </row>
    <row r="94" spans="1:7" ht="15.75" hidden="1">
      <c r="A94" s="10">
        <v>22</v>
      </c>
      <c r="B94" s="21" t="s">
        <v>91</v>
      </c>
      <c r="C94" s="4">
        <v>3273.6</v>
      </c>
      <c r="D94" s="8"/>
      <c r="E94" s="8"/>
      <c r="F94" s="8"/>
      <c r="G94" s="8"/>
    </row>
    <row r="95" spans="1:3" ht="15.75">
      <c r="A95" s="10">
        <v>23</v>
      </c>
      <c r="B95" s="53" t="s">
        <v>18</v>
      </c>
      <c r="C95" s="3">
        <v>758.28</v>
      </c>
    </row>
    <row r="96" spans="1:3" ht="15.75">
      <c r="A96" s="10">
        <v>24</v>
      </c>
      <c r="B96" s="53" t="s">
        <v>14</v>
      </c>
      <c r="C96" s="3">
        <v>396.29</v>
      </c>
    </row>
    <row r="97" spans="1:3" ht="15.75">
      <c r="A97" s="10"/>
      <c r="B97" s="21"/>
      <c r="C97" s="13"/>
    </row>
    <row r="98" spans="1:3" ht="18.75">
      <c r="A98" s="54" t="s">
        <v>51</v>
      </c>
      <c r="B98" s="55" t="s">
        <v>52</v>
      </c>
      <c r="C98" s="56">
        <f>G21</f>
        <v>7137.249999999991</v>
      </c>
    </row>
    <row r="99" spans="1:3" ht="15.75">
      <c r="A99" s="7"/>
      <c r="B99" s="8"/>
      <c r="C99" s="8"/>
    </row>
    <row r="100" spans="1:3" ht="15.75">
      <c r="A100" s="7"/>
      <c r="B100" s="8"/>
      <c r="C100" s="8"/>
    </row>
    <row r="101" spans="1:3" ht="15.75">
      <c r="A101" s="7"/>
      <c r="B101" s="8"/>
      <c r="C101" s="8"/>
    </row>
    <row r="102" spans="1:3" ht="15.75">
      <c r="A102" s="7"/>
      <c r="B102" s="8"/>
      <c r="C102" s="8"/>
    </row>
    <row r="103" spans="1:3" ht="15.75">
      <c r="A103" s="7"/>
      <c r="B103" s="8"/>
      <c r="C103" s="8"/>
    </row>
    <row r="104" spans="1:3" ht="15.75">
      <c r="A104" s="7"/>
      <c r="B104" s="8"/>
      <c r="C104" s="8"/>
    </row>
    <row r="105" spans="1:3" ht="15.75">
      <c r="A105" s="7"/>
      <c r="B105" s="8"/>
      <c r="C105" s="8"/>
    </row>
    <row r="106" spans="1:3" ht="15.75">
      <c r="A106" s="7"/>
      <c r="B106" s="8"/>
      <c r="C106" s="8"/>
    </row>
    <row r="107" spans="1:3" ht="15.75">
      <c r="A107" s="7"/>
      <c r="B107" s="8"/>
      <c r="C107" s="8"/>
    </row>
    <row r="108" spans="1:3" ht="15.75">
      <c r="A108" s="7"/>
      <c r="B108" s="8"/>
      <c r="C108" s="8"/>
    </row>
    <row r="109" spans="1:3" ht="15.75">
      <c r="A109" s="7"/>
      <c r="B109" s="8"/>
      <c r="C109" s="8"/>
    </row>
    <row r="110" spans="1:3" ht="15.75">
      <c r="A110" s="7"/>
      <c r="B110" s="8"/>
      <c r="C110" s="8"/>
    </row>
    <row r="111" spans="1:3" ht="15.75">
      <c r="A111" s="7"/>
      <c r="B111" s="8"/>
      <c r="C111" s="8"/>
    </row>
    <row r="112" spans="1:3" ht="15.75">
      <c r="A112" s="7"/>
      <c r="B112" s="8"/>
      <c r="C112" s="8"/>
    </row>
    <row r="113" spans="1:3" ht="15.75">
      <c r="A113" s="7"/>
      <c r="B113" s="8"/>
      <c r="C113" s="8"/>
    </row>
  </sheetData>
  <sheetProtection/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Glbuh</cp:lastModifiedBy>
  <cp:lastPrinted>2020-04-03T08:58:43Z</cp:lastPrinted>
  <dcterms:created xsi:type="dcterms:W3CDTF">2020-03-12T10:46:21Z</dcterms:created>
  <dcterms:modified xsi:type="dcterms:W3CDTF">2020-04-03T08:59:15Z</dcterms:modified>
  <cp:category/>
  <cp:version/>
  <cp:contentType/>
  <cp:contentStatus/>
  <cp:revision>1</cp:revision>
</cp:coreProperties>
</file>