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3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<sst xmlns="http://schemas.openxmlformats.org/spreadsheetml/2006/main" count="129" uniqueCount="124">
  <si>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</si>
  <si>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</si>
  <si>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</si>
  <si>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</si>
  <si>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10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</si>
  <si>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</si>
  <si>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</si>
  <si>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</si>
  <si>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</si>
  <si>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</si>
  <si>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</si>
  <si>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Нормативное потребление ХВС на содержание общего имущества</t>
  </si>
  <si>
    <t xml:space="preserve">Норматив на водоотведение на содержание общего имущества </t>
  </si>
  <si>
    <t>Нормативное потребление электроэнергии на содержание общего имущества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</si>
  <si>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</si>
  <si>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</si>
  <si>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</si>
  <si>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</si>
  <si>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Услуги связи</t>
  </si>
  <si>
    <t>Техническое диагностирование ВДГО</t>
  </si>
  <si>
    <t>Услуги почты</t>
  </si>
  <si>
    <t>Билет междугородний</t>
  </si>
  <si>
    <t>Инструменты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</si>
  <si>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</si>
  <si>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</si>
  <si>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</si>
  <si>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</si>
  <si>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</si>
  <si>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</si>
  <si>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</si>
  <si>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</si>
  <si>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</si>
  <si>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</si>
  <si>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</si>
  <si>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</si>
  <si>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</si>
  <si>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</si>
  <si>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</si>
  <si>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</si>
  <si>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</si>
  <si>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</si>
  <si>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</si>
  <si>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ламп освещения</t>
  </si>
  <si>
    <t>замена термопленки</t>
  </si>
  <si>
    <t>Информационно-консультационные услуги</t>
  </si>
  <si>
    <t>Телефон , связь</t>
  </si>
  <si>
    <t>Периодическая проверка вентканалов и дымоходов</t>
  </si>
  <si>
    <t>Проведение специальной оценки условий труда</t>
  </si>
  <si>
    <t>Замена фотовала</t>
  </si>
  <si>
    <t>Трансполртная услуга</t>
  </si>
  <si>
    <t>Электропотребление ОДН на СОИ в МКД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</si>
  <si>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</si>
  <si>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</si>
  <si>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</si>
  <si>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</si>
  <si>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Водоотведение ОДН на СОИ в МКД</t>
  </si>
  <si>
    <t>Водоснабжение ОДН на СОИ в МКД</t>
  </si>
  <si>
    <t>Почта, реклама</t>
  </si>
  <si>
    <t>Комп.оборудование</t>
  </si>
  <si>
    <t>Ремонт бензокосы</t>
  </si>
  <si>
    <t>Спецодежда</t>
  </si>
  <si>
    <t>Замена трансформатора</t>
  </si>
  <si>
    <t>Замена элементов питания в ноутбуке</t>
  </si>
  <si>
    <t>Электронная отчетность</t>
  </si>
  <si>
    <t>Ремонт полисадника</t>
  </si>
  <si>
    <t>Страхование автомобиля</t>
  </si>
  <si>
    <t>Техобслуживание автомобиля</t>
  </si>
  <si>
    <t>Доставка песка</t>
  </si>
  <si>
    <t>Штраф ГИБДД</t>
  </si>
  <si>
    <t>Услуги транспортной экспедиции</t>
  </si>
  <si>
    <t>Генерация квалифицированного сертификата ключа проверки электронной подписи</t>
  </si>
  <si>
    <t>Аварийные работы</t>
  </si>
  <si>
    <t>Ремонт мягкой кровли (подрядная организация)</t>
  </si>
  <si>
    <t>Замена участка трубы ХВС</t>
  </si>
  <si>
    <t>Кровля</t>
  </si>
  <si>
    <t>Изгтовление ключей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</si>
  <si>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</si>
  <si>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</si>
  <si>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</si>
  <si>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Ремонт принтера</t>
  </si>
  <si>
    <t>Ремонт инструмента</t>
  </si>
  <si>
    <t>Износ спецодежды</t>
  </si>
  <si>
    <t>Изготовление поручней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</si>
  <si>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</si>
  <si>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</si>
  <si>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</si>
  <si>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</si>
  <si>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</si>
  <si>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ООО "Центр независимых исследований и судебных экспертиз"</t>
  </si>
  <si>
    <t>Акционерное общество "Страховое общество газовой промышленности"</t>
  </si>
  <si>
    <t>Услуги банка</t>
  </si>
  <si>
    <t>Материальная помощь</t>
  </si>
  <si>
    <t>Госпошлина</t>
  </si>
  <si>
    <t>Итого:</t>
  </si>
  <si>
    <t xml:space="preserve"> Долг за жильцами </t>
  </si>
  <si>
    <t>Задолженность по неплаттельщикам на 31.12.2018</t>
  </si>
  <si>
    <t>Содержание и текущий ремонт общедомового имущества</t>
  </si>
  <si>
    <t xml:space="preserve">Печать и доставка квитанций за капитальный ремонт 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</si>
  <si>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</si>
  <si>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</si>
  <si>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</si>
  <si>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</si>
  <si>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</si>
  <si>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</si>
  <si>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</si>
  <si>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</si>
  <si>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</si>
  <si>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</si>
  <si>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</si>
  <si>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</si>
  <si>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</si>
  <si>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</si>
  <si>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</si>
  <si>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</si>
  <si>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</si>
  <si>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</si>
  <si>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</si>
  <si>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</si>
  <si>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</si>
  <si>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Обход и осмотр системы отопления</t>
  </si>
  <si>
    <t>Обход и осмотр системы водоотведения</t>
  </si>
  <si>
    <t>Замена  выключателей</t>
  </si>
  <si>
    <t>Монтаж освещения в подвале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</si>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</sst>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4" fontId="1" fillId="0" borderId="0" xfId="0" applyNumberFormat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2" borderId="2" xfId="0" applyNumberFormat="1" applyFont="1" applyFill="1" applyBorder="1" applyAlignment="1">
      <alignment wrapText="1"/>
    </xf>
    <xf numFmtId="0" fontId="1" fillId="0" borderId="3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ill="1" applyBorder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1" fillId="0" borderId="1" xfId="0" applyNumberFormat="1" applyFont="1" applyAlignment="1">
      <alignment horizontal="center" wrapText="1"/>
    </xf>
    <xf numFmtId="4" fontId="4" fillId="4" borderId="1" xfId="0" applyNumberFormat="1" applyFont="1" applyFill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7" fillId="4" borderId="1" xfId="0" applyFont="1" applyFill="1" applyAlignment="1">
      <alignment horizontal="left" vertical="top" wrapText="1"/>
    </xf>
    <xf numFmtId="2" fontId="1" fillId="0" borderId="0" xfId="0" applyNumberFormat="1" applyAlignment="1">
      <alignment horizontal="left"/>
    </xf>
    <xf numFmtId="0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3" fillId="6" borderId="2" xfId="0" applyNumberFormat="1" applyFont="1" applyBorder="1" applyAlignment="1">
      <alignment horizontal="center"/>
    </xf>
    <xf numFmtId="0" fontId="3" fillId="6" borderId="2" xfId="0" applyNumberFormat="1" applyFont="1" applyBorder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6" fillId="3" borderId="1" xfId="0" applyFont="1" applyFill="1" applyAlignment="1">
      <alignment horizontal="left" wrapText="1"/>
    </xf>
    <xf numFmtId="0" fontId="1" fillId="0" borderId="1" xfId="0" applyFill="1" applyBorder="1" applyAlignment="1">
      <alignment horizontal="left"/>
    </xf>
    <xf numFmtId="0" fontId="1" fillId="0" borderId="1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Alignment="1">
      <alignment vertical="top" wrapText="1"/>
    </xf>
    <xf numFmtId="4" fontId="4" fillId="0" borderId="0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0" fontId="1" fillId="0" borderId="0" xfId="0" applyBorder="1" applyAlignment="1">
      <alignment horizontal="left"/>
    </xf>
    <xf numFmtId="0" fontId="6" fillId="3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4" fontId="2" fillId="0" borderId="0" xfId="0" applyNumberFormat="1" applyAlignment="1">
      <alignment horizontal="right" wrapText="1"/>
    </xf>
    <xf numFmtId="0" fontId="4" fillId="3" borderId="1" xfId="0" applyNumberFormat="1" applyFont="1" applyFill="1" applyAlignment="1">
      <alignment horizontal="left" wrapText="1"/>
    </xf>
    <xf numFmtId="0" fontId="4" fillId="4" borderId="1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28"/>
  <sheetViews>
    <sheetView tabSelected="1" workbookViewId="0" topLeftCell="B18">
      <selection activeCell="B56" sqref="B56"/>
    </sheetView>
  </sheetViews>
  <sheetFormatPr defaultColWidth="9.33203125" defaultRowHeight="11.25"/>
  <cols>
    <col min="1" max="1" width="11.5" style="36" hidden="1" customWidth="1"/>
    <col min="2" max="2" width="90" style="1" customWidth="1"/>
    <col min="3" max="3" width="24.66015625" style="1" customWidth="1"/>
    <col min="4" max="4" width="16" style="0" customWidth="1"/>
    <col min="5" max="5" width="15.66015625" style="0" customWidth="1"/>
    <col min="6" max="6" width="22.16015625" style="0" customWidth="1"/>
    <col min="7" max="7" width="14.5" style="0" customWidth="1"/>
    <col min="8" max="8" width="10.66015625" style="0" customWidth="1"/>
    <col min="9" max="9" width="19.83203125" style="0" customWidth="1"/>
    <col min="10" max="16384" width="10.66015625" style="0" customWidth="1"/>
  </cols>
  <sheetData>
    <row r="2" spans="1:3" s="1" customFormat="1" ht="18.75" customHeight="1">
      <c r="A2" s="54" t="s">
        <v>0</v>
      </c>
      <c r="B2" s="54"/>
      <c r="C2" s="54"/>
    </row>
    <row r="3" spans="1:3" s="1" customFormat="1" ht="18.75" customHeight="1">
      <c r="A3" s="54" t="s">
        <v>1</v>
      </c>
      <c r="B3" s="54"/>
      <c r="C3" s="54"/>
    </row>
    <row r="4" spans="1:3" s="1" customFormat="1" ht="15.75" customHeight="1">
      <c r="A4" s="55" t="s">
        <v>2</v>
      </c>
      <c r="B4" s="55"/>
      <c r="C4" s="55"/>
    </row>
    <row r="5" spans="1:3" s="1" customFormat="1" ht="30.75" customHeight="1">
      <c r="A5" s="55" t="s">
        <v>3</v>
      </c>
      <c r="B5" s="55"/>
      <c r="C5" s="55"/>
    </row>
    <row r="6" ht="18.75" customHeight="1"/>
    <row r="7" spans="1:3" s="1" customFormat="1" ht="18.75" customHeight="1">
      <c r="A7" s="57" t="s">
        <v>4</v>
      </c>
      <c r="B7" s="57"/>
      <c r="C7" s="57"/>
    </row>
    <row r="9" spans="1:3" s="1" customFormat="1" ht="15.75" customHeight="1">
      <c r="A9" s="37"/>
      <c r="B9" s="58" t="s">
        <v>5</v>
      </c>
      <c r="C9" s="59"/>
    </row>
    <row r="10" spans="1:3" s="1" customFormat="1" ht="15.75" customHeight="1">
      <c r="A10" s="27"/>
      <c r="B10" s="2" t="s">
        <v>6</v>
      </c>
      <c r="C10" s="3">
        <v>5</v>
      </c>
    </row>
    <row r="11" spans="1:3" s="1" customFormat="1" ht="15.75" customHeight="1">
      <c r="A11" s="27"/>
      <c r="B11" s="2" t="s">
        <v>7</v>
      </c>
      <c r="C11" s="3">
        <v>4</v>
      </c>
    </row>
    <row r="12" spans="1:3" s="1" customFormat="1" ht="15.75" customHeight="1">
      <c r="A12" s="27"/>
      <c r="B12" s="2" t="s">
        <v>8</v>
      </c>
      <c r="C12" s="3">
        <v>60</v>
      </c>
    </row>
    <row r="13" spans="1:3" s="1" customFormat="1" ht="15.75" customHeight="1">
      <c r="A13" s="27"/>
      <c r="B13" s="2" t="s">
        <v>9</v>
      </c>
      <c r="C13" s="4">
        <v>3578.02</v>
      </c>
    </row>
    <row r="14" spans="1:3" s="1" customFormat="1" ht="15.75" customHeight="1">
      <c r="A14" s="38"/>
      <c r="B14" s="60" t="s">
        <v>10</v>
      </c>
      <c r="C14" s="61"/>
    </row>
    <row r="15" spans="1:3" s="1" customFormat="1" ht="15.75" customHeight="1">
      <c r="A15" s="27"/>
      <c r="B15" s="5" t="s">
        <v>95</v>
      </c>
      <c r="C15" s="35">
        <v>55021.05</v>
      </c>
    </row>
    <row r="16" spans="1:7" s="1" customFormat="1" ht="89.25" customHeight="1">
      <c r="A16" s="27"/>
      <c r="B16" s="5"/>
      <c r="C16" s="6"/>
      <c r="D16" s="11" t="s">
        <v>98</v>
      </c>
      <c r="E16" s="12" t="s">
        <v>15</v>
      </c>
      <c r="F16" s="12" t="s">
        <v>99</v>
      </c>
      <c r="G16" s="11" t="s">
        <v>100</v>
      </c>
    </row>
    <row r="17" spans="1:9" s="1" customFormat="1" ht="15.75" customHeight="1">
      <c r="A17" s="27"/>
      <c r="B17" s="2" t="s">
        <v>96</v>
      </c>
      <c r="C17" s="35">
        <v>362389.44</v>
      </c>
      <c r="D17" s="13">
        <v>-188641.69</v>
      </c>
      <c r="E17" s="14">
        <v>374026.13</v>
      </c>
      <c r="F17" s="14">
        <f>C25</f>
        <v>458116.35000000003</v>
      </c>
      <c r="G17" s="14">
        <f>D17+E17-F17</f>
        <v>-272731.91000000003</v>
      </c>
      <c r="I17" s="34"/>
    </row>
    <row r="18" spans="1:9" s="1" customFormat="1" ht="15.75" customHeight="1">
      <c r="A18" s="27">
        <v>22</v>
      </c>
      <c r="B18" s="2" t="s">
        <v>13</v>
      </c>
      <c r="C18" s="4">
        <v>14418.3</v>
      </c>
      <c r="D18" s="13">
        <v>-7505.44</v>
      </c>
      <c r="E18" s="14">
        <v>14881.29</v>
      </c>
      <c r="F18" s="15">
        <f>C118</f>
        <v>19684.23</v>
      </c>
      <c r="G18" s="14">
        <f>D18+E18-F18</f>
        <v>-12308.379999999997</v>
      </c>
      <c r="I18" s="34"/>
    </row>
    <row r="19" spans="1:9" s="1" customFormat="1" ht="15.75" customHeight="1">
      <c r="A19" s="27">
        <v>23</v>
      </c>
      <c r="B19" s="2" t="s">
        <v>11</v>
      </c>
      <c r="C19" s="4">
        <v>2430.06</v>
      </c>
      <c r="D19" s="13">
        <v>-1264.97</v>
      </c>
      <c r="E19" s="14">
        <v>2508.09</v>
      </c>
      <c r="F19" s="16">
        <f>C119</f>
        <v>7083.92</v>
      </c>
      <c r="G19" s="14">
        <f>D19+E19-F19</f>
        <v>-5840.8</v>
      </c>
      <c r="I19" s="34"/>
    </row>
    <row r="20" spans="1:9" s="1" customFormat="1" ht="15.75" customHeight="1">
      <c r="A20" s="27">
        <v>24</v>
      </c>
      <c r="B20" s="2" t="s">
        <v>12</v>
      </c>
      <c r="C20" s="4">
        <v>2591.76</v>
      </c>
      <c r="D20" s="17">
        <v>-1349.14</v>
      </c>
      <c r="E20" s="14">
        <v>2674.98</v>
      </c>
      <c r="F20" s="16">
        <f>C120</f>
        <v>3702.76</v>
      </c>
      <c r="G20" s="14">
        <f>D20+E20-F20</f>
        <v>-2376.92</v>
      </c>
      <c r="I20" s="34"/>
    </row>
    <row r="21" spans="1:9" s="1" customFormat="1" ht="15.75" customHeight="1">
      <c r="A21" s="27">
        <v>25</v>
      </c>
      <c r="B21" s="2" t="s">
        <v>97</v>
      </c>
      <c r="C21" s="4">
        <v>2805</v>
      </c>
      <c r="D21" s="17">
        <v>-1460.14</v>
      </c>
      <c r="E21" s="14">
        <v>2895.07</v>
      </c>
      <c r="F21" s="16">
        <f>C121</f>
        <v>249.75</v>
      </c>
      <c r="G21" s="14">
        <f>D21+E21-F21</f>
        <v>1185.18</v>
      </c>
      <c r="I21" s="34"/>
    </row>
    <row r="22" spans="1:7" s="1" customFormat="1" ht="15.75" customHeight="1">
      <c r="A22" s="27"/>
      <c r="B22" s="5" t="s">
        <v>14</v>
      </c>
      <c r="C22" s="8">
        <f>SUM(C17:C21)</f>
        <v>384634.56</v>
      </c>
      <c r="D22" s="18">
        <f>SUM(D17:D21)</f>
        <v>-200221.38000000003</v>
      </c>
      <c r="E22" s="19">
        <f>SUM(E17:E21)</f>
        <v>396985.56</v>
      </c>
      <c r="F22" s="19">
        <f>SUM(F17:F21)</f>
        <v>488837.01</v>
      </c>
      <c r="G22" s="19">
        <f>SUM(G17:G21)</f>
        <v>-292072.83</v>
      </c>
    </row>
    <row r="23" spans="1:3" s="1" customFormat="1" ht="15.75" customHeight="1">
      <c r="A23" s="27"/>
      <c r="B23" s="5" t="s">
        <v>15</v>
      </c>
      <c r="C23" s="8">
        <v>396985.56</v>
      </c>
    </row>
    <row r="24" spans="1:4" s="1" customFormat="1" ht="15.75" customHeight="1">
      <c r="A24" s="38"/>
      <c r="B24" s="20" t="s">
        <v>16</v>
      </c>
      <c r="C24" s="47">
        <f>C25+C118+C119+C120+C121</f>
        <v>488837.01</v>
      </c>
      <c r="D24" s="46"/>
    </row>
    <row r="25" spans="1:3" s="1" customFormat="1" ht="15.75" customHeight="1">
      <c r="A25" s="27"/>
      <c r="B25" s="5" t="s">
        <v>17</v>
      </c>
      <c r="C25" s="8">
        <f>C26+C50+C90</f>
        <v>458116.35000000003</v>
      </c>
    </row>
    <row r="26" spans="1:3" s="1" customFormat="1" ht="15.75" customHeight="1">
      <c r="A26" s="21">
        <v>1</v>
      </c>
      <c r="B26" s="22" t="s">
        <v>101</v>
      </c>
      <c r="C26" s="8">
        <f>C27+C33+C35+C38+C40+C44+C46</f>
        <v>287380.54000000004</v>
      </c>
    </row>
    <row r="27" spans="1:3" s="1" customFormat="1" ht="15.75" customHeight="1">
      <c r="A27" s="23">
        <v>1</v>
      </c>
      <c r="B27" s="24" t="s">
        <v>102</v>
      </c>
      <c r="C27" s="8">
        <f>SUM(C28:C32)</f>
        <v>106142.15000000001</v>
      </c>
    </row>
    <row r="28" spans="1:3" s="1" customFormat="1" ht="15.75" customHeight="1" hidden="1">
      <c r="A28" s="27">
        <v>1</v>
      </c>
      <c r="B28" s="2" t="s">
        <v>23</v>
      </c>
      <c r="C28" s="4">
        <v>1546.69</v>
      </c>
    </row>
    <row r="29" spans="1:3" s="1" customFormat="1" ht="15.75" customHeight="1" hidden="1">
      <c r="A29" s="27">
        <v>1</v>
      </c>
      <c r="B29" s="2" t="s">
        <v>25</v>
      </c>
      <c r="C29" s="4">
        <v>104346.8</v>
      </c>
    </row>
    <row r="30" spans="1:3" s="1" customFormat="1" ht="15.75" customHeight="1" hidden="1">
      <c r="A30" s="27">
        <v>1</v>
      </c>
      <c r="B30" s="2" t="s">
        <v>75</v>
      </c>
      <c r="C30" s="7">
        <v>2.3</v>
      </c>
    </row>
    <row r="31" spans="1:3" s="1" customFormat="1" ht="15.75" customHeight="1" hidden="1">
      <c r="A31" s="27">
        <v>1</v>
      </c>
      <c r="B31" s="2" t="s">
        <v>85</v>
      </c>
      <c r="C31" s="7">
        <v>3.44</v>
      </c>
    </row>
    <row r="32" spans="1:3" s="1" customFormat="1" ht="15.75" customHeight="1" hidden="1">
      <c r="A32" s="27">
        <v>1</v>
      </c>
      <c r="B32" s="2" t="s">
        <v>91</v>
      </c>
      <c r="C32" s="7">
        <v>242.92</v>
      </c>
    </row>
    <row r="33" spans="1:3" s="1" customFormat="1" ht="15.75" customHeight="1">
      <c r="A33" s="23">
        <v>2</v>
      </c>
      <c r="B33" s="24" t="s">
        <v>103</v>
      </c>
      <c r="C33" s="8">
        <f>SUM(C34)</f>
        <v>89346.8</v>
      </c>
    </row>
    <row r="34" spans="1:3" s="1" customFormat="1" ht="15.75" customHeight="1" hidden="1">
      <c r="A34" s="26">
        <v>2</v>
      </c>
      <c r="B34" s="40" t="s">
        <v>25</v>
      </c>
      <c r="C34" s="4">
        <v>89346.8</v>
      </c>
    </row>
    <row r="35" spans="1:3" s="1" customFormat="1" ht="15.75" customHeight="1">
      <c r="A35" s="23">
        <v>3</v>
      </c>
      <c r="B35" s="24" t="s">
        <v>104</v>
      </c>
      <c r="C35" s="8">
        <f>SUM(C36:C37)</f>
        <v>817.3</v>
      </c>
    </row>
    <row r="36" spans="1:3" s="1" customFormat="1" ht="15.75" customHeight="1" hidden="1">
      <c r="A36" s="27">
        <v>3</v>
      </c>
      <c r="B36" s="2" t="s">
        <v>51</v>
      </c>
      <c r="C36" s="7">
        <v>507.39</v>
      </c>
    </row>
    <row r="37" spans="1:3" s="1" customFormat="1" ht="15.75" customHeight="1" hidden="1">
      <c r="A37" s="27">
        <v>3</v>
      </c>
      <c r="B37" s="2" t="s">
        <v>86</v>
      </c>
      <c r="C37" s="7">
        <v>309.91</v>
      </c>
    </row>
    <row r="38" spans="1:3" s="1" customFormat="1" ht="15.75" customHeight="1">
      <c r="A38" s="23">
        <v>4</v>
      </c>
      <c r="B38" s="24" t="s">
        <v>105</v>
      </c>
      <c r="C38" s="8">
        <f>SUM(C39)</f>
        <v>231.22</v>
      </c>
    </row>
    <row r="39" spans="1:3" s="1" customFormat="1" ht="15.75" customHeight="1" hidden="1">
      <c r="A39" s="27">
        <v>4</v>
      </c>
      <c r="B39" s="2" t="s">
        <v>67</v>
      </c>
      <c r="C39" s="7">
        <v>231.22</v>
      </c>
    </row>
    <row r="40" spans="1:3" s="1" customFormat="1" ht="15.75" customHeight="1">
      <c r="A40" s="23">
        <v>5</v>
      </c>
      <c r="B40" s="25" t="s">
        <v>106</v>
      </c>
      <c r="C40" s="8">
        <f>SUM(C41:C43)</f>
        <v>15148.51</v>
      </c>
    </row>
    <row r="41" spans="1:3" s="1" customFormat="1" ht="15.75" customHeight="1" hidden="1">
      <c r="A41" s="27">
        <v>5</v>
      </c>
      <c r="B41" s="2" t="s">
        <v>25</v>
      </c>
      <c r="C41" s="4">
        <v>15000</v>
      </c>
    </row>
    <row r="42" spans="1:3" s="1" customFormat="1" ht="15.75" customHeight="1" hidden="1">
      <c r="A42" s="27">
        <v>5</v>
      </c>
      <c r="B42" s="2" t="s">
        <v>59</v>
      </c>
      <c r="C42" s="7">
        <v>65.09</v>
      </c>
    </row>
    <row r="43" spans="1:3" s="1" customFormat="1" ht="15.75" customHeight="1" hidden="1">
      <c r="A43" s="27">
        <v>5</v>
      </c>
      <c r="B43" s="2" t="s">
        <v>78</v>
      </c>
      <c r="C43" s="7">
        <v>83.42</v>
      </c>
    </row>
    <row r="44" spans="1:3" s="1" customFormat="1" ht="15.75" customHeight="1">
      <c r="A44" s="23">
        <v>6</v>
      </c>
      <c r="B44" s="25" t="s">
        <v>107</v>
      </c>
      <c r="C44" s="8">
        <f>SUM(C45)</f>
        <v>617.97</v>
      </c>
    </row>
    <row r="45" spans="1:6" s="1" customFormat="1" ht="15.75" customHeight="1" hidden="1">
      <c r="A45" s="23">
        <v>6</v>
      </c>
      <c r="B45" s="42" t="s">
        <v>107</v>
      </c>
      <c r="C45" s="7">
        <v>617.97</v>
      </c>
      <c r="E45" s="56"/>
      <c r="F45" s="56"/>
    </row>
    <row r="46" spans="1:3" s="1" customFormat="1" ht="15.75" customHeight="1">
      <c r="A46" s="23">
        <v>7</v>
      </c>
      <c r="B46" s="24" t="s">
        <v>108</v>
      </c>
      <c r="C46" s="8">
        <f>SUM(C47:C49)</f>
        <v>75076.59</v>
      </c>
    </row>
    <row r="47" spans="1:3" s="1" customFormat="1" ht="15.75" customHeight="1" hidden="1">
      <c r="A47" s="27">
        <v>7</v>
      </c>
      <c r="B47" s="2" t="s">
        <v>28</v>
      </c>
      <c r="C47" s="4">
        <v>66838.2</v>
      </c>
    </row>
    <row r="48" spans="1:3" s="1" customFormat="1" ht="15.75" customHeight="1" hidden="1">
      <c r="A48" s="27">
        <v>7</v>
      </c>
      <c r="B48" s="2" t="s">
        <v>29</v>
      </c>
      <c r="C48" s="4">
        <v>8235.69</v>
      </c>
    </row>
    <row r="49" spans="1:3" s="1" customFormat="1" ht="15.75" customHeight="1" hidden="1">
      <c r="A49" s="27">
        <v>7</v>
      </c>
      <c r="B49" s="2" t="s">
        <v>54</v>
      </c>
      <c r="C49" s="7">
        <v>2.7</v>
      </c>
    </row>
    <row r="50" spans="1:6" s="1" customFormat="1" ht="15.75" customHeight="1">
      <c r="A50" s="27">
        <v>8</v>
      </c>
      <c r="B50" s="41" t="s">
        <v>109</v>
      </c>
      <c r="C50" s="8">
        <f>C51+C56+C70+C72+C75</f>
        <v>131038.61</v>
      </c>
      <c r="E50" s="48"/>
      <c r="F50" s="48"/>
    </row>
    <row r="51" spans="1:6" s="1" customFormat="1" ht="15.75" customHeight="1">
      <c r="A51" s="27">
        <v>8</v>
      </c>
      <c r="B51" s="28" t="s">
        <v>110</v>
      </c>
      <c r="C51" s="8">
        <f>SUM(C52:C55)</f>
        <v>86184.59999999999</v>
      </c>
      <c r="E51" s="48"/>
      <c r="F51" s="48"/>
    </row>
    <row r="52" spans="1:6" s="1" customFormat="1" ht="15.75" customHeight="1">
      <c r="A52" s="27">
        <v>8</v>
      </c>
      <c r="B52" s="2" t="s">
        <v>64</v>
      </c>
      <c r="C52" s="7">
        <v>495</v>
      </c>
      <c r="E52" s="48"/>
      <c r="F52" s="48"/>
    </row>
    <row r="53" spans="1:6" s="1" customFormat="1" ht="15.75" customHeight="1">
      <c r="A53" s="27">
        <v>8</v>
      </c>
      <c r="B53" s="2" t="s">
        <v>72</v>
      </c>
      <c r="C53" s="4">
        <v>42192</v>
      </c>
      <c r="E53" s="48"/>
      <c r="F53" s="48"/>
    </row>
    <row r="54" spans="1:6" s="1" customFormat="1" ht="15.75" customHeight="1">
      <c r="A54" s="27">
        <v>8</v>
      </c>
      <c r="B54" s="43" t="s">
        <v>74</v>
      </c>
      <c r="C54" s="4">
        <v>41206.15</v>
      </c>
      <c r="D54" s="10"/>
      <c r="E54" s="48"/>
      <c r="F54" s="48"/>
    </row>
    <row r="55" spans="1:6" s="1" customFormat="1" ht="15.75" customHeight="1">
      <c r="A55" s="27">
        <v>8</v>
      </c>
      <c r="B55" s="43" t="s">
        <v>82</v>
      </c>
      <c r="C55" s="7">
        <v>2291.45</v>
      </c>
      <c r="E55" s="48"/>
      <c r="F55" s="48"/>
    </row>
    <row r="56" spans="1:6" s="1" customFormat="1" ht="15.75" customHeight="1">
      <c r="A56" s="27">
        <v>9</v>
      </c>
      <c r="B56" s="53" t="s">
        <v>111</v>
      </c>
      <c r="C56" s="8">
        <f>C57+C59+C62+C64</f>
        <v>5909.08</v>
      </c>
      <c r="E56" s="48"/>
      <c r="F56" s="48"/>
    </row>
    <row r="57" spans="1:6" s="1" customFormat="1" ht="15.75" customHeight="1">
      <c r="A57" s="27">
        <v>9</v>
      </c>
      <c r="B57" s="29" t="s">
        <v>112</v>
      </c>
      <c r="C57" s="8">
        <f>SUM(C58)</f>
        <v>2595.41</v>
      </c>
      <c r="E57" s="48"/>
      <c r="F57" s="48"/>
    </row>
    <row r="58" spans="1:6" s="1" customFormat="1" ht="15.75" customHeight="1">
      <c r="A58" s="27">
        <v>9</v>
      </c>
      <c r="B58" s="44" t="s">
        <v>119</v>
      </c>
      <c r="C58" s="4">
        <v>2595.41</v>
      </c>
      <c r="E58" s="56"/>
      <c r="F58" s="56"/>
    </row>
    <row r="59" spans="1:6" s="1" customFormat="1" ht="15.75" customHeight="1">
      <c r="A59" s="27">
        <v>10</v>
      </c>
      <c r="B59" s="30" t="s">
        <v>113</v>
      </c>
      <c r="C59" s="8">
        <f>SUM(C60:C61)</f>
        <v>182.61</v>
      </c>
      <c r="E59" s="48"/>
      <c r="F59" s="48"/>
    </row>
    <row r="60" spans="1:6" s="1" customFormat="1" ht="15.75" customHeight="1">
      <c r="A60" s="27">
        <v>10</v>
      </c>
      <c r="B60" s="2" t="s">
        <v>73</v>
      </c>
      <c r="C60" s="7">
        <v>153.61</v>
      </c>
      <c r="E60" s="48"/>
      <c r="F60" s="48"/>
    </row>
    <row r="61" spans="1:6" s="1" customFormat="1" ht="15.75" customHeight="1">
      <c r="A61" s="27">
        <v>10</v>
      </c>
      <c r="B61" s="2" t="s">
        <v>76</v>
      </c>
      <c r="C61" s="7">
        <v>29</v>
      </c>
      <c r="E61" s="48"/>
      <c r="F61" s="48"/>
    </row>
    <row r="62" spans="1:6" s="1" customFormat="1" ht="15.75" customHeight="1">
      <c r="A62" s="27">
        <v>11</v>
      </c>
      <c r="B62" s="31" t="s">
        <v>114</v>
      </c>
      <c r="C62" s="8">
        <f>SUM(C63)</f>
        <v>169.53</v>
      </c>
      <c r="E62" s="48"/>
      <c r="F62" s="48"/>
    </row>
    <row r="63" spans="1:6" s="1" customFormat="1" ht="15.75" customHeight="1">
      <c r="A63" s="27">
        <v>11</v>
      </c>
      <c r="B63" s="45" t="s">
        <v>120</v>
      </c>
      <c r="C63" s="7">
        <v>169.53</v>
      </c>
      <c r="E63" s="56"/>
      <c r="F63" s="56"/>
    </row>
    <row r="64" spans="1:6" s="1" customFormat="1" ht="15.75" customHeight="1">
      <c r="A64" s="27">
        <v>12</v>
      </c>
      <c r="B64" s="31" t="s">
        <v>115</v>
      </c>
      <c r="C64" s="8">
        <f>SUM(C65:C69)</f>
        <v>2961.5299999999997</v>
      </c>
      <c r="E64" s="48"/>
      <c r="F64" s="48"/>
    </row>
    <row r="65" spans="1:6" s="1" customFormat="1" ht="15.75" customHeight="1">
      <c r="A65" s="27">
        <v>12</v>
      </c>
      <c r="B65" s="2" t="s">
        <v>42</v>
      </c>
      <c r="C65" s="4">
        <v>1256.83</v>
      </c>
      <c r="E65" s="48"/>
      <c r="F65" s="48"/>
    </row>
    <row r="66" spans="1:6" s="1" customFormat="1" ht="30.75" customHeight="1">
      <c r="A66" s="27">
        <v>12</v>
      </c>
      <c r="B66" s="2" t="s">
        <v>53</v>
      </c>
      <c r="C66" s="7">
        <v>1.1</v>
      </c>
      <c r="E66" s="48"/>
      <c r="F66" s="48"/>
    </row>
    <row r="67" spans="1:6" s="1" customFormat="1" ht="15.75" customHeight="1">
      <c r="A67" s="27">
        <v>12</v>
      </c>
      <c r="B67" s="2" t="s">
        <v>61</v>
      </c>
      <c r="C67" s="4">
        <v>1455</v>
      </c>
      <c r="E67" s="48"/>
      <c r="F67" s="48"/>
    </row>
    <row r="68" spans="1:6" s="1" customFormat="1" ht="15.75" customHeight="1">
      <c r="A68" s="27">
        <v>12</v>
      </c>
      <c r="B68" s="2" t="s">
        <v>121</v>
      </c>
      <c r="C68" s="7">
        <v>191.22</v>
      </c>
      <c r="E68" s="48"/>
      <c r="F68" s="48"/>
    </row>
    <row r="69" spans="1:6" s="1" customFormat="1" ht="15.75" customHeight="1">
      <c r="A69" s="27">
        <v>12</v>
      </c>
      <c r="B69" s="2" t="s">
        <v>122</v>
      </c>
      <c r="C69" s="7">
        <v>57.38</v>
      </c>
      <c r="E69" s="48"/>
      <c r="F69" s="48"/>
    </row>
    <row r="70" spans="1:6" s="1" customFormat="1" ht="15.75" customHeight="1">
      <c r="A70" s="27">
        <v>13</v>
      </c>
      <c r="B70" s="32" t="s">
        <v>116</v>
      </c>
      <c r="C70" s="8">
        <f>SUM(C71)</f>
        <v>13306.13</v>
      </c>
      <c r="E70" s="48"/>
      <c r="F70" s="48"/>
    </row>
    <row r="71" spans="1:6" s="1" customFormat="1" ht="15.75" customHeight="1">
      <c r="A71" s="27">
        <v>13</v>
      </c>
      <c r="B71" s="2" t="s">
        <v>19</v>
      </c>
      <c r="C71" s="4">
        <v>13306.13</v>
      </c>
      <c r="E71" s="48"/>
      <c r="F71" s="48"/>
    </row>
    <row r="72" spans="1:6" s="1" customFormat="1" ht="15.75" customHeight="1">
      <c r="A72" s="27">
        <v>14</v>
      </c>
      <c r="B72" s="32" t="s">
        <v>117</v>
      </c>
      <c r="C72" s="8">
        <f>SUM(C73:C74)</f>
        <v>5469.39</v>
      </c>
      <c r="E72" s="48"/>
      <c r="F72" s="48"/>
    </row>
    <row r="73" spans="1:6" s="1" customFormat="1" ht="15.75" customHeight="1">
      <c r="A73" s="27">
        <v>14</v>
      </c>
      <c r="B73" s="2" t="s">
        <v>34</v>
      </c>
      <c r="C73" s="7">
        <v>4.59</v>
      </c>
      <c r="E73" s="48"/>
      <c r="F73" s="48"/>
    </row>
    <row r="74" spans="1:6" s="1" customFormat="1" ht="15.75" customHeight="1">
      <c r="A74" s="27">
        <v>14</v>
      </c>
      <c r="B74" s="2" t="s">
        <v>46</v>
      </c>
      <c r="C74" s="4">
        <v>5464.8</v>
      </c>
      <c r="E74" s="48"/>
      <c r="F74" s="48"/>
    </row>
    <row r="75" spans="1:6" s="1" customFormat="1" ht="15.75" customHeight="1">
      <c r="A75" s="27">
        <v>17</v>
      </c>
      <c r="B75" s="33" t="s">
        <v>118</v>
      </c>
      <c r="C75" s="8">
        <f>SUM(C76:C89)</f>
        <v>20169.41</v>
      </c>
      <c r="E75" s="48"/>
      <c r="F75" s="48"/>
    </row>
    <row r="76" spans="1:6" s="1" customFormat="1" ht="15.75" customHeight="1" hidden="1">
      <c r="A76" s="27">
        <v>17</v>
      </c>
      <c r="B76" s="2" t="s">
        <v>18</v>
      </c>
      <c r="C76" s="7">
        <v>32.71</v>
      </c>
      <c r="E76" s="48"/>
      <c r="F76" s="48"/>
    </row>
    <row r="77" spans="1:6" s="1" customFormat="1" ht="15.75" customHeight="1" hidden="1">
      <c r="A77" s="27">
        <v>17</v>
      </c>
      <c r="B77" s="2" t="s">
        <v>22</v>
      </c>
      <c r="C77" s="7">
        <v>497.09</v>
      </c>
      <c r="E77" s="48"/>
      <c r="F77" s="48"/>
    </row>
    <row r="78" spans="1:6" s="1" customFormat="1" ht="15.75" customHeight="1" hidden="1">
      <c r="A78" s="27">
        <v>17</v>
      </c>
      <c r="B78" s="2" t="s">
        <v>24</v>
      </c>
      <c r="C78" s="7">
        <v>664.06</v>
      </c>
      <c r="E78" s="48"/>
      <c r="F78" s="48"/>
    </row>
    <row r="79" spans="1:6" s="1" customFormat="1" ht="15.75" customHeight="1" hidden="1">
      <c r="A79" s="27">
        <v>17</v>
      </c>
      <c r="B79" s="2" t="s">
        <v>31</v>
      </c>
      <c r="C79" s="4">
        <v>1227.99</v>
      </c>
      <c r="E79" s="48"/>
      <c r="F79" s="48"/>
    </row>
    <row r="80" spans="1:6" s="1" customFormat="1" ht="15.75" customHeight="1" hidden="1">
      <c r="A80" s="27">
        <v>17</v>
      </c>
      <c r="B80" s="2" t="s">
        <v>32</v>
      </c>
      <c r="C80" s="4">
        <v>10961.55</v>
      </c>
      <c r="E80" s="48"/>
      <c r="F80" s="48"/>
    </row>
    <row r="81" spans="1:6" s="1" customFormat="1" ht="15.75" customHeight="1" hidden="1">
      <c r="A81" s="27">
        <v>17</v>
      </c>
      <c r="B81" s="2" t="s">
        <v>33</v>
      </c>
      <c r="C81" s="4">
        <v>1838.19</v>
      </c>
      <c r="E81" s="48"/>
      <c r="F81" s="48"/>
    </row>
    <row r="82" spans="1:6" s="1" customFormat="1" ht="15.75" customHeight="1" hidden="1">
      <c r="A82" s="27">
        <v>17</v>
      </c>
      <c r="B82" s="2" t="s">
        <v>35</v>
      </c>
      <c r="C82" s="7">
        <v>569.37</v>
      </c>
      <c r="E82" s="48"/>
      <c r="F82" s="48"/>
    </row>
    <row r="83" spans="1:6" s="1" customFormat="1" ht="15.75" customHeight="1" hidden="1">
      <c r="A83" s="27">
        <v>17</v>
      </c>
      <c r="B83" s="2" t="s">
        <v>39</v>
      </c>
      <c r="C83" s="4">
        <v>2842.23</v>
      </c>
      <c r="E83" s="48"/>
      <c r="F83" s="48"/>
    </row>
    <row r="84" spans="1:6" s="1" customFormat="1" ht="15.75" customHeight="1" hidden="1">
      <c r="A84" s="27">
        <v>17</v>
      </c>
      <c r="B84" s="2" t="s">
        <v>45</v>
      </c>
      <c r="C84" s="7">
        <v>505.6</v>
      </c>
      <c r="E84" s="48"/>
      <c r="F84" s="48"/>
    </row>
    <row r="85" spans="1:6" s="1" customFormat="1" ht="15.75" customHeight="1" hidden="1">
      <c r="A85" s="27">
        <v>17</v>
      </c>
      <c r="B85" s="2" t="s">
        <v>60</v>
      </c>
      <c r="C85" s="7">
        <v>20.36</v>
      </c>
      <c r="E85" s="48"/>
      <c r="F85" s="48"/>
    </row>
    <row r="86" spans="1:6" s="1" customFormat="1" ht="15.75" customHeight="1" hidden="1">
      <c r="A86" s="27">
        <v>17</v>
      </c>
      <c r="B86" s="2" t="s">
        <v>66</v>
      </c>
      <c r="C86" s="7">
        <v>24.1</v>
      </c>
      <c r="E86" s="48"/>
      <c r="F86" s="48"/>
    </row>
    <row r="87" spans="1:6" s="1" customFormat="1" ht="15.75" customHeight="1" hidden="1">
      <c r="A87" s="27">
        <v>17</v>
      </c>
      <c r="B87" s="2" t="s">
        <v>71</v>
      </c>
      <c r="C87" s="7">
        <v>544</v>
      </c>
      <c r="E87" s="48"/>
      <c r="F87" s="48"/>
    </row>
    <row r="88" spans="1:6" s="1" customFormat="1" ht="15.75" customHeight="1" hidden="1">
      <c r="A88" s="27">
        <v>17</v>
      </c>
      <c r="B88" s="2" t="s">
        <v>80</v>
      </c>
      <c r="C88" s="7">
        <v>18.37</v>
      </c>
      <c r="E88" s="48"/>
      <c r="F88" s="48"/>
    </row>
    <row r="89" spans="1:6" s="1" customFormat="1" ht="15.75" customHeight="1" hidden="1">
      <c r="A89" s="27">
        <v>17</v>
      </c>
      <c r="B89" s="2" t="s">
        <v>81</v>
      </c>
      <c r="C89" s="7">
        <v>423.79</v>
      </c>
      <c r="E89" s="48"/>
      <c r="F89" s="48"/>
    </row>
    <row r="90" spans="1:6" s="1" customFormat="1" ht="270" customHeight="1">
      <c r="A90" s="27">
        <v>18</v>
      </c>
      <c r="B90" s="49" t="s">
        <v>123</v>
      </c>
      <c r="C90" s="50">
        <f>SUM(C91:C117)</f>
        <v>39697.2</v>
      </c>
      <c r="E90" s="48"/>
      <c r="F90" s="48"/>
    </row>
    <row r="91" spans="1:6" s="1" customFormat="1" ht="15.75" customHeight="1" hidden="1">
      <c r="A91" s="27">
        <v>18</v>
      </c>
      <c r="B91" s="2" t="s">
        <v>20</v>
      </c>
      <c r="C91" s="7">
        <v>134.44</v>
      </c>
      <c r="F91" s="10"/>
    </row>
    <row r="92" spans="1:3" s="1" customFormat="1" ht="15.75" customHeight="1" hidden="1">
      <c r="A92" s="27">
        <v>18</v>
      </c>
      <c r="B92" s="2" t="s">
        <v>21</v>
      </c>
      <c r="C92" s="7">
        <v>57.03</v>
      </c>
    </row>
    <row r="93" spans="1:3" s="1" customFormat="1" ht="15.75" customHeight="1" hidden="1">
      <c r="A93" s="27">
        <v>18</v>
      </c>
      <c r="B93" s="2" t="s">
        <v>26</v>
      </c>
      <c r="C93" s="4">
        <v>9707.62</v>
      </c>
    </row>
    <row r="94" spans="1:3" s="1" customFormat="1" ht="15.75" customHeight="1" hidden="1">
      <c r="A94" s="27">
        <v>18</v>
      </c>
      <c r="B94" s="2" t="s">
        <v>27</v>
      </c>
      <c r="C94" s="7">
        <v>698.21</v>
      </c>
    </row>
    <row r="95" spans="1:3" s="1" customFormat="1" ht="15.75" customHeight="1" hidden="1">
      <c r="A95" s="27">
        <v>18</v>
      </c>
      <c r="B95" s="2" t="s">
        <v>30</v>
      </c>
      <c r="C95" s="4">
        <v>1247.8</v>
      </c>
    </row>
    <row r="96" spans="1:3" s="1" customFormat="1" ht="15.75" customHeight="1" hidden="1">
      <c r="A96" s="27">
        <v>18</v>
      </c>
      <c r="B96" s="2" t="s">
        <v>37</v>
      </c>
      <c r="C96" s="4">
        <v>19393.9</v>
      </c>
    </row>
    <row r="97" spans="1:3" s="1" customFormat="1" ht="15.75" customHeight="1" hidden="1">
      <c r="A97" s="27">
        <v>18</v>
      </c>
      <c r="B97" s="2" t="s">
        <v>40</v>
      </c>
      <c r="C97" s="7">
        <v>268.16</v>
      </c>
    </row>
    <row r="98" spans="1:3" s="1" customFormat="1" ht="15.75" customHeight="1" hidden="1">
      <c r="A98" s="27">
        <v>18</v>
      </c>
      <c r="B98" s="2" t="s">
        <v>44</v>
      </c>
      <c r="C98" s="4">
        <v>1092.98</v>
      </c>
    </row>
    <row r="99" spans="1:3" s="1" customFormat="1" ht="15.75" customHeight="1" hidden="1">
      <c r="A99" s="27">
        <v>18</v>
      </c>
      <c r="B99" s="2" t="s">
        <v>47</v>
      </c>
      <c r="C99" s="7">
        <v>803.47</v>
      </c>
    </row>
    <row r="100" spans="1:3" s="1" customFormat="1" ht="15.75" customHeight="1" hidden="1">
      <c r="A100" s="27">
        <v>18</v>
      </c>
      <c r="B100" s="2" t="s">
        <v>49</v>
      </c>
      <c r="C100" s="7">
        <v>24.1</v>
      </c>
    </row>
    <row r="101" spans="1:3" s="1" customFormat="1" ht="15.75" customHeight="1" hidden="1">
      <c r="A101" s="27">
        <v>18</v>
      </c>
      <c r="B101" s="2" t="s">
        <v>52</v>
      </c>
      <c r="C101" s="7">
        <v>25.35</v>
      </c>
    </row>
    <row r="102" spans="1:3" s="1" customFormat="1" ht="15.75" customHeight="1" hidden="1">
      <c r="A102" s="27">
        <v>18</v>
      </c>
      <c r="B102" s="2" t="s">
        <v>57</v>
      </c>
      <c r="C102" s="7">
        <v>40.55</v>
      </c>
    </row>
    <row r="103" spans="1:3" s="1" customFormat="1" ht="15.75" customHeight="1" hidden="1">
      <c r="A103" s="27">
        <v>18</v>
      </c>
      <c r="B103" s="2" t="s">
        <v>58</v>
      </c>
      <c r="C103" s="7">
        <v>142.01</v>
      </c>
    </row>
    <row r="104" spans="1:3" s="1" customFormat="1" ht="15.75" customHeight="1" hidden="1">
      <c r="A104" s="27">
        <v>18</v>
      </c>
      <c r="B104" s="2" t="s">
        <v>62</v>
      </c>
      <c r="C104" s="7">
        <v>4.36</v>
      </c>
    </row>
    <row r="105" spans="1:3" s="1" customFormat="1" ht="15.75" customHeight="1" hidden="1">
      <c r="A105" s="27">
        <v>18</v>
      </c>
      <c r="B105" s="2" t="s">
        <v>63</v>
      </c>
      <c r="C105" s="7">
        <v>107.9</v>
      </c>
    </row>
    <row r="106" spans="1:3" s="1" customFormat="1" ht="15.75" customHeight="1" hidden="1">
      <c r="A106" s="27">
        <v>18</v>
      </c>
      <c r="B106" s="2" t="s">
        <v>65</v>
      </c>
      <c r="C106" s="7">
        <v>282.46</v>
      </c>
    </row>
    <row r="107" spans="1:3" s="1" customFormat="1" ht="15.75" customHeight="1" hidden="1">
      <c r="A107" s="27">
        <v>18</v>
      </c>
      <c r="B107" s="2" t="s">
        <v>68</v>
      </c>
      <c r="C107" s="7">
        <v>6.36</v>
      </c>
    </row>
    <row r="108" spans="1:3" s="1" customFormat="1" ht="15.75" customHeight="1" hidden="1">
      <c r="A108" s="27">
        <v>18</v>
      </c>
      <c r="B108" s="2" t="s">
        <v>69</v>
      </c>
      <c r="C108" s="7">
        <v>42.27</v>
      </c>
    </row>
    <row r="109" spans="1:3" s="1" customFormat="1" ht="30.75" customHeight="1" hidden="1">
      <c r="A109" s="27">
        <v>18</v>
      </c>
      <c r="B109" s="2" t="s">
        <v>70</v>
      </c>
      <c r="C109" s="7">
        <v>91.62</v>
      </c>
    </row>
    <row r="110" spans="1:3" s="1" customFormat="1" ht="15.75" customHeight="1" hidden="1">
      <c r="A110" s="27">
        <v>18</v>
      </c>
      <c r="B110" s="2" t="s">
        <v>77</v>
      </c>
      <c r="C110" s="7">
        <v>849.38</v>
      </c>
    </row>
    <row r="111" spans="1:3" s="1" customFormat="1" ht="15.75" customHeight="1" hidden="1">
      <c r="A111" s="27">
        <v>18</v>
      </c>
      <c r="B111" s="2" t="s">
        <v>83</v>
      </c>
      <c r="C111" s="7">
        <v>206.61</v>
      </c>
    </row>
    <row r="112" spans="1:3" s="1" customFormat="1" ht="15.75" customHeight="1" hidden="1">
      <c r="A112" s="27">
        <v>18</v>
      </c>
      <c r="B112" s="2" t="s">
        <v>84</v>
      </c>
      <c r="C112" s="7">
        <v>9.87</v>
      </c>
    </row>
    <row r="113" spans="1:3" s="1" customFormat="1" ht="15.75" customHeight="1" hidden="1">
      <c r="A113" s="27">
        <v>18</v>
      </c>
      <c r="B113" s="2" t="s">
        <v>87</v>
      </c>
      <c r="C113" s="7">
        <v>2.31</v>
      </c>
    </row>
    <row r="114" spans="1:3" s="1" customFormat="1" ht="15.75" customHeight="1" hidden="1">
      <c r="A114" s="27">
        <v>18</v>
      </c>
      <c r="B114" s="2" t="s">
        <v>88</v>
      </c>
      <c r="C114" s="4">
        <v>1351.27</v>
      </c>
    </row>
    <row r="115" spans="1:3" s="1" customFormat="1" ht="15.75" customHeight="1" hidden="1">
      <c r="A115" s="27">
        <v>18</v>
      </c>
      <c r="B115" s="2" t="s">
        <v>89</v>
      </c>
      <c r="C115" s="7">
        <v>237.44</v>
      </c>
    </row>
    <row r="116" spans="1:3" s="1" customFormat="1" ht="15.75" customHeight="1" hidden="1">
      <c r="A116" s="27">
        <v>18</v>
      </c>
      <c r="B116" s="2" t="s">
        <v>90</v>
      </c>
      <c r="C116" s="4">
        <v>2422.38</v>
      </c>
    </row>
    <row r="117" spans="1:3" s="1" customFormat="1" ht="15.75" customHeight="1" hidden="1">
      <c r="A117" s="27"/>
      <c r="B117" s="2" t="s">
        <v>92</v>
      </c>
      <c r="C117" s="7">
        <v>447.35</v>
      </c>
    </row>
    <row r="118" spans="1:3" s="1" customFormat="1" ht="15.75" customHeight="1">
      <c r="A118" s="27">
        <v>22</v>
      </c>
      <c r="B118" s="52" t="s">
        <v>50</v>
      </c>
      <c r="C118" s="4">
        <v>19684.23</v>
      </c>
    </row>
    <row r="119" spans="1:3" s="1" customFormat="1" ht="15.75" customHeight="1">
      <c r="A119" s="27">
        <v>23</v>
      </c>
      <c r="B119" s="52" t="s">
        <v>56</v>
      </c>
      <c r="C119" s="4">
        <v>7083.92</v>
      </c>
    </row>
    <row r="120" spans="1:3" s="1" customFormat="1" ht="15.75" customHeight="1">
      <c r="A120" s="27">
        <v>24</v>
      </c>
      <c r="B120" s="52" t="s">
        <v>55</v>
      </c>
      <c r="C120" s="4">
        <v>3702.76</v>
      </c>
    </row>
    <row r="121" spans="1:3" s="1" customFormat="1" ht="15.75" customHeight="1">
      <c r="A121" s="27">
        <v>25</v>
      </c>
      <c r="B121" s="52" t="s">
        <v>97</v>
      </c>
      <c r="C121" s="4">
        <f>SUM(C122:C127)</f>
        <v>249.75</v>
      </c>
    </row>
    <row r="122" spans="1:3" s="1" customFormat="1" ht="15.75" customHeight="1" hidden="1">
      <c r="A122" s="27">
        <v>25</v>
      </c>
      <c r="B122" s="2" t="s">
        <v>36</v>
      </c>
      <c r="C122" s="7">
        <v>3.44</v>
      </c>
    </row>
    <row r="123" spans="1:3" s="1" customFormat="1" ht="15.75" customHeight="1" hidden="1">
      <c r="A123" s="27">
        <v>25</v>
      </c>
      <c r="B123" s="2" t="s">
        <v>38</v>
      </c>
      <c r="C123" s="7">
        <v>182.04</v>
      </c>
    </row>
    <row r="124" spans="1:3" s="1" customFormat="1" ht="15.75" customHeight="1" hidden="1">
      <c r="A124" s="27">
        <v>25</v>
      </c>
      <c r="B124" s="2" t="s">
        <v>41</v>
      </c>
      <c r="C124" s="7">
        <v>27.54</v>
      </c>
    </row>
    <row r="125" spans="1:3" s="1" customFormat="1" ht="15.75" customHeight="1" hidden="1">
      <c r="A125" s="27">
        <v>25</v>
      </c>
      <c r="B125" s="2" t="s">
        <v>43</v>
      </c>
      <c r="C125" s="7">
        <v>22.96</v>
      </c>
    </row>
    <row r="126" spans="1:3" s="1" customFormat="1" ht="15.75" customHeight="1" hidden="1">
      <c r="A126" s="27">
        <v>25</v>
      </c>
      <c r="B126" s="2" t="s">
        <v>48</v>
      </c>
      <c r="C126" s="7">
        <v>9.18</v>
      </c>
    </row>
    <row r="127" spans="1:3" s="1" customFormat="1" ht="15.75" customHeight="1" hidden="1">
      <c r="A127" s="27">
        <v>25</v>
      </c>
      <c r="B127" s="2" t="s">
        <v>79</v>
      </c>
      <c r="C127" s="7">
        <v>4.59</v>
      </c>
    </row>
    <row r="128" spans="1:3" ht="18.75" customHeight="1">
      <c r="A128" s="39" t="s">
        <v>93</v>
      </c>
      <c r="B128" s="9" t="s">
        <v>94</v>
      </c>
      <c r="C128" s="51">
        <f>-G22</f>
        <v>292072.83</v>
      </c>
    </row>
  </sheetData>
  <mergeCells count="10">
    <mergeCell ref="E58:F58"/>
    <mergeCell ref="E63:F63"/>
    <mergeCell ref="A7:C7"/>
    <mergeCell ref="B9:C9"/>
    <mergeCell ref="B14:C14"/>
    <mergeCell ref="E45:F45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2019-03-22T08:12:25Z</cp:lastPrinted>
  <dcterms:created xsi:type="dcterms:W3CDTF">2019-03-15T11:49:45Z</dcterms:created>
  <dcterms:modified xsi:type="dcterms:W3CDTF">2019-03-22T08:13:13Z</dcterms:modified>
  <cp:category/>
  <cp:version/>
  <cp:contentType/>
  <cp:contentStatus/>
  <cp:revision>1</cp:revision>
</cp:coreProperties>
</file>