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33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<sst xmlns="http://schemas.openxmlformats.org/spreadsheetml/2006/main" count="133" uniqueCount="125">
  <si>
    <t>ОТЧЕТ</t>
  </si>
  <si>
    <t xml:space="preserve">ООО "Гарант-Сервис" </t>
  </si>
  <si>
    <t>за период с 01.01.2021 по 31.12.2021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</si>
  <si>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</si>
  <si>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Коммунаров ул, дом № 143"а"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</si>
  <si>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</si>
  <si>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</si>
  <si>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</si>
  <si>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</si>
  <si>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</si>
  <si>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</si>
  <si>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</si>
  <si>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</si>
  <si>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</si>
  <si>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</si>
  <si>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</si>
  <si>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</si>
  <si>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Замена участка трубы канализации</t>
  </si>
  <si>
    <t>Водоснабжение ОДН на СОИ в МКД</t>
  </si>
  <si>
    <t>Электропотребление ОДН на СОИ в МКД</t>
  </si>
  <si>
    <t>Оплата труда</t>
  </si>
  <si>
    <t>Техобслуживание лифтов</t>
  </si>
  <si>
    <t>Замена крана на отоплении</t>
  </si>
  <si>
    <t>Установка пружины на входную дверь</t>
  </si>
  <si>
    <t>Замена входных кранов на ГХВС</t>
  </si>
  <si>
    <t xml:space="preserve">Ремонт канализации </t>
  </si>
  <si>
    <t>Дезинфекция МОП (коронавирус)</t>
  </si>
  <si>
    <t>Хозинвентарь</t>
  </si>
  <si>
    <t>Замена лежаков канализации</t>
  </si>
  <si>
    <t>Замена электропривода</t>
  </si>
  <si>
    <t>Монтаж кабель-каналов</t>
  </si>
  <si>
    <t>Замена ламп освещения в подъезде</t>
  </si>
  <si>
    <t>Замена участка стояка отопления</t>
  </si>
  <si>
    <t>Поверка узлов учета тепла</t>
  </si>
  <si>
    <t>Страхование лифтов</t>
  </si>
  <si>
    <t>Дезинсекция от блох</t>
  </si>
  <si>
    <t>Замена уличных ламп освещения</t>
  </si>
  <si>
    <t>Ремонт порогов</t>
  </si>
  <si>
    <t>Оценка соответствия лифта</t>
  </si>
  <si>
    <t>Замена крестовины на канализации</t>
  </si>
  <si>
    <t>Замена счетчика воды</t>
  </si>
  <si>
    <t xml:space="preserve">Периодическая проверка вентканалов </t>
  </si>
  <si>
    <t>Установка стекла</t>
  </si>
  <si>
    <t>Техническое обслуживание ВДГО</t>
  </si>
  <si>
    <t>Доставка песка</t>
  </si>
  <si>
    <t>Услуги банка</t>
  </si>
  <si>
    <t xml:space="preserve">Возмещение материального ущерба </t>
  </si>
  <si>
    <t>Госпошлина</t>
  </si>
  <si>
    <t>Прочие расходы</t>
  </si>
  <si>
    <t>Итого:</t>
  </si>
  <si>
    <t xml:space="preserve"> Долг за управляющей компанией </t>
  </si>
  <si>
    <t>Израсходованно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</si>
  <si>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</si>
  <si>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</si>
  <si>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</si>
  <si>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Изгтовление ключей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</si>
  <si>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</si>
  <si>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</si>
  <si>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</si>
  <si>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</si>
  <si>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</si>
  <si>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</si>
  <si>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</si>
  <si>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</si>
  <si>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</si>
  <si>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</si>
  <si>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</si>
  <si>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</si>
  <si>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>Замена выключателей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</si>
  <si>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</si>
  <si>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</si>
  <si>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</si>
  <si>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</si>
  <si>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</si>
  <si>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ГСМ</t>
  </si>
  <si>
    <t>Спецодежда</t>
  </si>
  <si>
    <t>Услуги почты</t>
  </si>
  <si>
    <t>Канцтовары</t>
  </si>
  <si>
    <t>Пополнение транспортной карты</t>
  </si>
  <si>
    <t>Фотопечать</t>
  </si>
  <si>
    <t>Предоставление сведений из ЕГРН</t>
  </si>
  <si>
    <t>Остаток
денежных 
средств жителей на 01.01.2021 г.</t>
  </si>
  <si>
    <t>Остаток
денежных 
средств жителей на 31.12.2021г.</t>
  </si>
  <si>
    <t>Задолженность по неплаттельщикам на 31.12.2021</t>
  </si>
  <si>
    <t>За использование МОП интернет провайдерами и размещение рекламы</t>
  </si>
  <si>
    <t>Покраска лавочек</t>
  </si>
  <si>
    <t>Покраска песочниц</t>
  </si>
  <si>
    <t>Содержание и ремонт бензокосы</t>
  </si>
  <si>
    <t>Установка опалубки для отмостки 1-3 подъезд</t>
  </si>
  <si>
    <t>Замена ливневой канализации, демонтаж, складирование</t>
  </si>
  <si>
    <t>Частичный ремонт цоколя и приямок 1-3 подъезд</t>
  </si>
  <si>
    <t>Доставка бетона, заливка отмостки</t>
  </si>
  <si>
    <t>Ремонт продуход в подвале</t>
  </si>
  <si>
    <t>Замена элементов питания в измерительных приборах</t>
  </si>
  <si>
    <t>Замена сливных  кранов ХГВС</t>
  </si>
  <si>
    <t>Замена основных кранов ГВС</t>
  </si>
  <si>
    <t>Осмотр узла учета</t>
  </si>
  <si>
    <t>Чистки фильтра, разбор обратного клапана системы ГВС</t>
  </si>
  <si>
    <t>Снятие показий счетчиков, обследование чердака на предмет утечки</t>
  </si>
  <si>
    <t>Завоздушивание системы ГВС, брос воздуха со стояков</t>
  </si>
  <si>
    <t xml:space="preserve">Замена светильника </t>
  </si>
  <si>
    <t>Установка стекла в подъезде №6</t>
  </si>
  <si>
    <t>Востановление крепление для замка на чердак 6 подъезд</t>
  </si>
  <si>
    <t>Аварийные работы (МУП Аварийно спасательная служба)</t>
  </si>
  <si>
    <t>Ремонт и содержание  автомобилей</t>
  </si>
  <si>
    <t>Оплата труда диспечерской службы</t>
  </si>
  <si>
    <t>Сборка промывочной системы</t>
  </si>
  <si>
    <t>Ремонт и содержание инструмента</t>
  </si>
  <si>
    <t>Приобретение ОС (шкаф для инструментов)</t>
  </si>
  <si>
    <t>Амортизация</t>
  </si>
  <si>
    <t xml:space="preserve">Аренда помещения под офис </t>
  </si>
  <si>
    <t>Билет  междугородний</t>
  </si>
  <si>
    <t>Генерализация квалифицированного сертификата</t>
  </si>
  <si>
    <t>Дезинфекция МОП (коронавирус) офиса</t>
  </si>
  <si>
    <t>Доставка товара</t>
  </si>
  <si>
    <t>Ремонт и содержание оргтехники</t>
  </si>
  <si>
    <t>Имущественные налоги (транспортный)</t>
  </si>
  <si>
    <t>Информационно - консультационные услуги</t>
  </si>
  <si>
    <t>Коммунальные услуги</t>
  </si>
  <si>
    <t>Права на использование ПО и сама программа, электронная отчетность</t>
  </si>
  <si>
    <t>Санитарные нормы и правила + хозинвентарь</t>
  </si>
  <si>
    <t>Сервисное обслуживание ККТ</t>
  </si>
  <si>
    <t>Услуги по управлению многоквартирным домом 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</si>
  <si>
    <t xml:space="preserve">Подготовка к отопительному сезону отключение 13.04.2021, промывка системы 24.06.2021, проверка теплоснабжающей организацией 24.06.2021, подключение  21.09.2021) </t>
  </si>
  <si>
    <t>Прочистка общедомовой канализации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</si>
</sst>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5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Alignment="1">
      <alignment horizontal="right" wrapText="1"/>
    </xf>
    <xf numFmtId="0" fontId="1" fillId="0" borderId="0" xfId="0" applyFill="1" applyAlignment="1">
      <alignment horizontal="left"/>
    </xf>
    <xf numFmtId="0" fontId="1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ill="1" applyAlignment="1">
      <alignment horizontal="left"/>
    </xf>
    <xf numFmtId="1" fontId="1" fillId="0" borderId="0" xfId="0" applyNumberForma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36"/>
  <sheetViews>
    <sheetView tabSelected="1" workbookViewId="0" topLeftCell="B1">
      <selection activeCell="B16" sqref="B16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6.6601562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74" t="s">
        <v>0</v>
      </c>
      <c r="B2" s="74"/>
      <c r="C2" s="74"/>
      <c r="D2" s="8"/>
      <c r="E2" s="8"/>
      <c r="F2" s="8"/>
      <c r="G2" s="8"/>
    </row>
    <row r="3" spans="1:7" s="1" customFormat="1" ht="18.75" customHeight="1">
      <c r="A3" s="74" t="s">
        <v>1</v>
      </c>
      <c r="B3" s="74"/>
      <c r="C3" s="74"/>
      <c r="D3" s="8"/>
      <c r="E3" s="8"/>
      <c r="F3" s="8"/>
      <c r="G3" s="8"/>
    </row>
    <row r="4" spans="1:7" s="1" customFormat="1" ht="15.75" customHeight="1">
      <c r="A4" s="75" t="s">
        <v>2</v>
      </c>
      <c r="B4" s="76"/>
      <c r="C4" s="76"/>
      <c r="D4" s="8"/>
      <c r="E4" s="8"/>
      <c r="F4" s="8"/>
      <c r="G4" s="8"/>
    </row>
    <row r="5" spans="1:7" s="1" customFormat="1" ht="30.75" customHeight="1">
      <c r="A5" s="76" t="s">
        <v>3</v>
      </c>
      <c r="B5" s="76"/>
      <c r="C5" s="76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68" t="s">
        <v>4</v>
      </c>
      <c r="B7" s="69"/>
      <c r="C7" s="69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70" t="s">
        <v>5</v>
      </c>
      <c r="C9" s="71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240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14273.3</v>
      </c>
      <c r="D13" s="8"/>
      <c r="E13" s="8"/>
      <c r="F13" s="8"/>
      <c r="G13" s="8"/>
    </row>
    <row r="14" spans="1:7" s="1" customFormat="1" ht="15.75" customHeight="1">
      <c r="A14" s="13"/>
      <c r="B14" s="72" t="s">
        <v>10</v>
      </c>
      <c r="C14" s="73"/>
      <c r="D14" s="8"/>
      <c r="E14" s="8"/>
      <c r="F14" s="8"/>
      <c r="G14" s="8"/>
    </row>
    <row r="15" spans="1:7" s="1" customFormat="1" ht="15.75" customHeight="1">
      <c r="A15" s="10"/>
      <c r="B15" s="14" t="s">
        <v>83</v>
      </c>
      <c r="C15" s="15">
        <v>231091.6</v>
      </c>
      <c r="D15" s="8"/>
      <c r="E15" s="8"/>
      <c r="F15" s="8"/>
      <c r="G15" s="8"/>
    </row>
    <row r="16" spans="1:7" s="1" customFormat="1" ht="78" customHeight="1">
      <c r="A16" s="10"/>
      <c r="B16" s="14" t="s">
        <v>84</v>
      </c>
      <c r="C16" s="16">
        <v>38983.54</v>
      </c>
      <c r="D16" s="17" t="s">
        <v>81</v>
      </c>
      <c r="E16" s="18" t="s">
        <v>13</v>
      </c>
      <c r="F16" s="57" t="s">
        <v>51</v>
      </c>
      <c r="G16" s="17" t="s">
        <v>82</v>
      </c>
    </row>
    <row r="17" spans="1:7" s="1" customFormat="1" ht="15.75" customHeight="1">
      <c r="A17" s="10"/>
      <c r="B17" s="11" t="s">
        <v>52</v>
      </c>
      <c r="C17" s="12">
        <v>2035483.3</v>
      </c>
      <c r="D17" s="19">
        <v>305094.42</v>
      </c>
      <c r="E17" s="19">
        <f>2055444.29+C16</f>
        <v>2094427.83</v>
      </c>
      <c r="F17" s="20">
        <f>C25</f>
        <v>1624468.5499999998</v>
      </c>
      <c r="G17" s="20">
        <f>D17+E17-F17</f>
        <v>775053.7000000002</v>
      </c>
    </row>
    <row r="18" spans="1:7" s="1" customFormat="1" ht="15.75" customHeight="1">
      <c r="A18" s="10">
        <v>22</v>
      </c>
      <c r="B18" s="21" t="s">
        <v>19</v>
      </c>
      <c r="C18" s="12">
        <v>373030.91</v>
      </c>
      <c r="D18" s="19">
        <v>146894.77</v>
      </c>
      <c r="E18" s="19">
        <v>351116.66</v>
      </c>
      <c r="F18" s="22">
        <f>C125</f>
        <v>356858.29</v>
      </c>
      <c r="G18" s="20">
        <f>D18+E18-F18</f>
        <v>141153.13999999996</v>
      </c>
    </row>
    <row r="19" spans="1:7" s="1" customFormat="1" ht="15.75" customHeight="1">
      <c r="A19" s="10">
        <v>23</v>
      </c>
      <c r="B19" s="21" t="s">
        <v>18</v>
      </c>
      <c r="C19" s="12">
        <v>28894.88</v>
      </c>
      <c r="D19" s="19">
        <v>-30008.9</v>
      </c>
      <c r="E19" s="19">
        <v>30713.32</v>
      </c>
      <c r="F19" s="23">
        <f>C126</f>
        <v>69024.4</v>
      </c>
      <c r="G19" s="20">
        <f>D19+E19-F19</f>
        <v>-68319.98</v>
      </c>
    </row>
    <row r="20" spans="1:7" s="1" customFormat="1" ht="15.75" customHeight="1">
      <c r="A20" s="10">
        <v>24</v>
      </c>
      <c r="B20" s="21" t="s">
        <v>16</v>
      </c>
      <c r="C20" s="12">
        <v>30142.3</v>
      </c>
      <c r="D20" s="19">
        <v>35852.5</v>
      </c>
      <c r="E20" s="19">
        <v>31850.3</v>
      </c>
      <c r="F20" s="23">
        <f>C127</f>
        <v>36032.16</v>
      </c>
      <c r="G20" s="20">
        <f>D20+E20-F20</f>
        <v>31670.64</v>
      </c>
    </row>
    <row r="21" spans="1:7" s="1" customFormat="1" ht="15.75" customHeight="1">
      <c r="A21" s="10">
        <v>21</v>
      </c>
      <c r="B21" s="2" t="s">
        <v>11</v>
      </c>
      <c r="C21" s="12">
        <v>502596.53</v>
      </c>
      <c r="D21" s="19">
        <v>158891.53</v>
      </c>
      <c r="E21" s="19">
        <v>538179.23</v>
      </c>
      <c r="F21" s="23">
        <f>C128</f>
        <v>428667.75</v>
      </c>
      <c r="G21" s="20">
        <f>D21+E21-F21</f>
        <v>268403.01</v>
      </c>
    </row>
    <row r="22" spans="1:7" s="1" customFormat="1" ht="15.75" customHeight="1">
      <c r="A22" s="10"/>
      <c r="B22" s="14" t="s">
        <v>12</v>
      </c>
      <c r="C22" s="24">
        <f>SUM(C17:C21)</f>
        <v>2970147.92</v>
      </c>
      <c r="D22" s="25">
        <f>SUM(D17:D21)</f>
        <v>616724.32</v>
      </c>
      <c r="E22" s="26">
        <f>SUM(E17:E21)</f>
        <v>3046287.34</v>
      </c>
      <c r="F22" s="26">
        <f>SUM(F17:F21)</f>
        <v>2515051.1499999994</v>
      </c>
      <c r="G22" s="26">
        <f>SUM(G17:G21)</f>
        <v>1147960.5100000002</v>
      </c>
    </row>
    <row r="23" spans="1:7" s="1" customFormat="1" ht="15.75" customHeight="1">
      <c r="A23" s="10"/>
      <c r="B23" s="14" t="s">
        <v>13</v>
      </c>
      <c r="C23" s="24">
        <f>E22</f>
        <v>3046287.34</v>
      </c>
      <c r="D23" s="8"/>
      <c r="E23" s="27"/>
      <c r="F23" s="8"/>
      <c r="G23" s="8"/>
    </row>
    <row r="24" spans="1:7" s="1" customFormat="1" ht="15.75" customHeight="1">
      <c r="A24" s="13"/>
      <c r="B24" s="28" t="s">
        <v>14</v>
      </c>
      <c r="C24" s="29">
        <f>C25+C125+C126+C127</f>
        <v>2086383.3999999997</v>
      </c>
      <c r="D24" s="8"/>
      <c r="E24" s="8"/>
      <c r="F24" s="8"/>
      <c r="G24" s="8"/>
    </row>
    <row r="25" spans="1:7" s="1" customFormat="1" ht="15.75" customHeight="1">
      <c r="A25" s="10"/>
      <c r="B25" s="14" t="s">
        <v>15</v>
      </c>
      <c r="C25" s="24">
        <f>C26+C45+C100</f>
        <v>1624468.5499999998</v>
      </c>
      <c r="D25" s="8"/>
      <c r="E25" s="30"/>
      <c r="F25" s="8"/>
      <c r="G25" s="8"/>
    </row>
    <row r="26" spans="1:7" s="1" customFormat="1" ht="15.75" customHeight="1">
      <c r="A26" s="31">
        <v>1</v>
      </c>
      <c r="B26" s="32" t="s">
        <v>53</v>
      </c>
      <c r="C26" s="24">
        <f>C27+C31+C35+C37+C39+C42</f>
        <v>375572.54</v>
      </c>
      <c r="D26" s="8"/>
      <c r="E26" s="8"/>
      <c r="F26" s="8"/>
      <c r="G26" s="8"/>
    </row>
    <row r="27" spans="1:7" s="1" customFormat="1" ht="15.75" customHeight="1">
      <c r="A27" s="33">
        <v>1</v>
      </c>
      <c r="B27" s="34" t="s">
        <v>54</v>
      </c>
      <c r="C27" s="24">
        <f>SUM(C28:C30)</f>
        <v>211076.33</v>
      </c>
      <c r="D27" s="8"/>
      <c r="E27" s="8"/>
      <c r="F27" s="8"/>
      <c r="G27" s="8"/>
    </row>
    <row r="28" spans="1:7" s="1" customFormat="1" ht="15.75" customHeight="1" hidden="1">
      <c r="A28" s="10">
        <v>1</v>
      </c>
      <c r="B28" s="11" t="s">
        <v>27</v>
      </c>
      <c r="C28" s="12">
        <v>835.93</v>
      </c>
      <c r="D28" s="8"/>
      <c r="E28" s="8"/>
      <c r="F28" s="8"/>
      <c r="G28" s="8"/>
    </row>
    <row r="29" spans="1:7" s="1" customFormat="1" ht="15.75" customHeight="1" hidden="1">
      <c r="A29" s="10">
        <v>1</v>
      </c>
      <c r="B29" s="11" t="s">
        <v>20</v>
      </c>
      <c r="C29" s="12">
        <v>210038.4</v>
      </c>
      <c r="D29" s="8"/>
      <c r="E29" s="8"/>
      <c r="F29" s="8"/>
      <c r="G29" s="8"/>
    </row>
    <row r="30" spans="1:12" s="1" customFormat="1" ht="15.75" customHeight="1" hidden="1">
      <c r="A30" s="10">
        <v>1</v>
      </c>
      <c r="B30" s="11" t="s">
        <v>55</v>
      </c>
      <c r="C30" s="35">
        <v>202</v>
      </c>
      <c r="D30" s="61"/>
      <c r="E30" s="61"/>
      <c r="F30" s="61"/>
      <c r="G30" s="61"/>
      <c r="H30" s="62"/>
      <c r="I30" s="62"/>
      <c r="J30" s="62"/>
      <c r="K30" s="62"/>
      <c r="L30" s="62"/>
    </row>
    <row r="31" spans="1:12" s="1" customFormat="1" ht="15.75" customHeight="1">
      <c r="A31" s="33">
        <v>2</v>
      </c>
      <c r="B31" s="34" t="s">
        <v>56</v>
      </c>
      <c r="C31" s="24">
        <f>SUM(C32:C34)</f>
        <v>121363.68</v>
      </c>
      <c r="D31" s="61"/>
      <c r="E31" s="61"/>
      <c r="F31" s="61"/>
      <c r="G31" s="61"/>
      <c r="H31" s="62"/>
      <c r="I31" s="62"/>
      <c r="J31" s="62"/>
      <c r="K31" s="62"/>
      <c r="L31" s="62"/>
    </row>
    <row r="32" spans="1:12" s="1" customFormat="1" ht="15.75" customHeight="1" hidden="1">
      <c r="A32" s="36">
        <v>2</v>
      </c>
      <c r="B32" s="37" t="s">
        <v>20</v>
      </c>
      <c r="C32" s="12">
        <v>104977.64</v>
      </c>
      <c r="D32" s="61"/>
      <c r="E32" s="61"/>
      <c r="F32" s="61"/>
      <c r="G32" s="61"/>
      <c r="H32" s="62"/>
      <c r="I32" s="62"/>
      <c r="J32" s="62"/>
      <c r="K32" s="62"/>
      <c r="L32" s="62"/>
    </row>
    <row r="33" spans="1:12" s="1" customFormat="1" ht="15.75" customHeight="1" hidden="1">
      <c r="A33" s="36">
        <v>2</v>
      </c>
      <c r="B33" s="58" t="s">
        <v>85</v>
      </c>
      <c r="C33" s="12">
        <v>12289.53</v>
      </c>
      <c r="D33" s="61"/>
      <c r="E33" s="61"/>
      <c r="F33" s="61"/>
      <c r="G33" s="61"/>
      <c r="H33" s="59"/>
      <c r="I33" s="63"/>
      <c r="J33" s="62"/>
      <c r="K33" s="62"/>
      <c r="L33" s="62"/>
    </row>
    <row r="34" spans="1:12" s="1" customFormat="1" ht="15.75" customHeight="1" hidden="1">
      <c r="A34" s="36">
        <v>2</v>
      </c>
      <c r="B34" s="58" t="s">
        <v>86</v>
      </c>
      <c r="C34" s="12">
        <v>4096.51</v>
      </c>
      <c r="D34" s="61"/>
      <c r="E34" s="61"/>
      <c r="F34" s="61"/>
      <c r="G34" s="61"/>
      <c r="H34" s="59"/>
      <c r="I34" s="63"/>
      <c r="J34" s="62"/>
      <c r="K34" s="62"/>
      <c r="L34" s="62"/>
    </row>
    <row r="35" spans="1:12" s="1" customFormat="1" ht="15.75" customHeight="1">
      <c r="A35" s="33">
        <v>3</v>
      </c>
      <c r="B35" s="34" t="s">
        <v>57</v>
      </c>
      <c r="C35" s="24">
        <f>SUM(C36:C36)</f>
        <v>0</v>
      </c>
      <c r="D35" s="61"/>
      <c r="E35" s="64"/>
      <c r="F35" s="61"/>
      <c r="G35" s="61"/>
      <c r="H35" s="62"/>
      <c r="I35" s="62"/>
      <c r="J35" s="62"/>
      <c r="K35" s="62"/>
      <c r="L35" s="62"/>
    </row>
    <row r="36" spans="1:12" s="1" customFormat="1" ht="15.75" customHeight="1" hidden="1">
      <c r="A36" s="10">
        <v>3</v>
      </c>
      <c r="B36" s="11"/>
      <c r="C36" s="38"/>
      <c r="D36" s="61"/>
      <c r="E36" s="61"/>
      <c r="F36" s="61"/>
      <c r="G36" s="61"/>
      <c r="H36" s="62"/>
      <c r="I36" s="62"/>
      <c r="J36" s="62"/>
      <c r="K36" s="62"/>
      <c r="L36" s="62"/>
    </row>
    <row r="37" spans="1:12" s="1" customFormat="1" ht="15.75" customHeight="1">
      <c r="A37" s="33">
        <v>4</v>
      </c>
      <c r="B37" s="34" t="s">
        <v>58</v>
      </c>
      <c r="C37" s="39">
        <f>SUM(C38)</f>
        <v>3160</v>
      </c>
      <c r="D37" s="61"/>
      <c r="E37" s="61"/>
      <c r="F37" s="61"/>
      <c r="G37" s="61"/>
      <c r="H37" s="62"/>
      <c r="I37" s="62"/>
      <c r="J37" s="62"/>
      <c r="K37" s="62"/>
      <c r="L37" s="62"/>
    </row>
    <row r="38" spans="1:12" s="1" customFormat="1" ht="15.75" customHeight="1" hidden="1">
      <c r="A38" s="10">
        <v>4</v>
      </c>
      <c r="B38" s="2" t="s">
        <v>44</v>
      </c>
      <c r="C38" s="5">
        <v>3160</v>
      </c>
      <c r="D38" s="61"/>
      <c r="E38" s="61"/>
      <c r="F38" s="61"/>
      <c r="G38" s="61"/>
      <c r="H38" s="62"/>
      <c r="I38" s="63"/>
      <c r="J38" s="62"/>
      <c r="K38" s="62"/>
      <c r="L38" s="62"/>
    </row>
    <row r="39" spans="1:12" s="1" customFormat="1" ht="15.75" customHeight="1">
      <c r="A39" s="33">
        <v>5</v>
      </c>
      <c r="B39" s="40" t="s">
        <v>59</v>
      </c>
      <c r="C39" s="39">
        <f>SUM(C40:C41)</f>
        <v>4269.73</v>
      </c>
      <c r="D39" s="61"/>
      <c r="E39" s="61"/>
      <c r="F39" s="61"/>
      <c r="G39" s="61"/>
      <c r="H39" s="62"/>
      <c r="I39" s="62"/>
      <c r="J39" s="62"/>
      <c r="K39" s="62"/>
      <c r="L39" s="62"/>
    </row>
    <row r="40" spans="1:12" s="1" customFormat="1" ht="15.75" customHeight="1" hidden="1">
      <c r="A40" s="33">
        <v>5</v>
      </c>
      <c r="B40" s="37" t="s">
        <v>20</v>
      </c>
      <c r="C40" s="41">
        <v>2283.73</v>
      </c>
      <c r="D40" s="61"/>
      <c r="E40" s="61"/>
      <c r="F40" s="61"/>
      <c r="G40" s="61"/>
      <c r="H40" s="62"/>
      <c r="I40" s="62"/>
      <c r="J40" s="62"/>
      <c r="K40" s="62"/>
      <c r="L40" s="62"/>
    </row>
    <row r="41" spans="1:12" s="1" customFormat="1" ht="15.75" customHeight="1" hidden="1">
      <c r="A41" s="10">
        <v>5</v>
      </c>
      <c r="B41" s="11" t="s">
        <v>87</v>
      </c>
      <c r="C41" s="41">
        <v>1986</v>
      </c>
      <c r="D41" s="61"/>
      <c r="E41" s="61"/>
      <c r="F41" s="61"/>
      <c r="G41" s="61"/>
      <c r="H41" s="62"/>
      <c r="I41" s="62"/>
      <c r="J41" s="62"/>
      <c r="K41" s="62"/>
      <c r="L41" s="62"/>
    </row>
    <row r="42" spans="1:12" s="1" customFormat="1" ht="15.75" customHeight="1">
      <c r="A42" s="33">
        <v>6</v>
      </c>
      <c r="B42" s="40" t="s">
        <v>60</v>
      </c>
      <c r="C42" s="39">
        <f>SUM(C43:C44)</f>
        <v>35702.8</v>
      </c>
      <c r="D42" s="61"/>
      <c r="E42" s="61"/>
      <c r="F42" s="61"/>
      <c r="G42" s="61"/>
      <c r="H42" s="62"/>
      <c r="I42" s="62"/>
      <c r="J42" s="62"/>
      <c r="K42" s="62"/>
      <c r="L42" s="62"/>
    </row>
    <row r="43" spans="1:12" s="1" customFormat="1" ht="15.75" customHeight="1" hidden="1">
      <c r="A43" s="10">
        <v>6</v>
      </c>
      <c r="B43" s="2" t="s">
        <v>26</v>
      </c>
      <c r="C43" s="5">
        <v>23102.8</v>
      </c>
      <c r="D43" s="61"/>
      <c r="E43" s="61"/>
      <c r="F43" s="61"/>
      <c r="G43" s="61"/>
      <c r="H43" s="62"/>
      <c r="I43" s="62"/>
      <c r="J43" s="62"/>
      <c r="K43" s="62"/>
      <c r="L43" s="62"/>
    </row>
    <row r="44" spans="1:12" s="1" customFormat="1" ht="15.75" customHeight="1" hidden="1">
      <c r="A44" s="10">
        <v>6</v>
      </c>
      <c r="B44" s="2" t="s">
        <v>35</v>
      </c>
      <c r="C44" s="5">
        <v>12600</v>
      </c>
      <c r="D44" s="61"/>
      <c r="E44" s="61"/>
      <c r="F44" s="61"/>
      <c r="G44" s="61"/>
      <c r="H44" s="62"/>
      <c r="I44" s="62"/>
      <c r="J44" s="62"/>
      <c r="K44" s="62"/>
      <c r="L44" s="62"/>
    </row>
    <row r="45" spans="1:12" s="1" customFormat="1" ht="15.75" customHeight="1">
      <c r="A45" s="10">
        <v>8</v>
      </c>
      <c r="B45" s="42" t="s">
        <v>61</v>
      </c>
      <c r="C45" s="24">
        <f>C46+C53+C81+C83+C85+C91</f>
        <v>821530.9199999999</v>
      </c>
      <c r="D45" s="61"/>
      <c r="E45" s="61"/>
      <c r="F45" s="61"/>
      <c r="G45" s="61"/>
      <c r="H45" s="62"/>
      <c r="I45" s="62"/>
      <c r="J45" s="62"/>
      <c r="K45" s="62"/>
      <c r="L45" s="62"/>
    </row>
    <row r="46" spans="1:12" s="1" customFormat="1" ht="15.75" customHeight="1">
      <c r="A46" s="10">
        <v>8</v>
      </c>
      <c r="B46" s="43" t="s">
        <v>62</v>
      </c>
      <c r="C46" s="24">
        <f>SUM(C47:C52)</f>
        <v>331717.23</v>
      </c>
      <c r="D46" s="65"/>
      <c r="E46" s="61"/>
      <c r="F46" s="61"/>
      <c r="G46" s="61"/>
      <c r="H46" s="62"/>
      <c r="I46" s="62"/>
      <c r="J46" s="62"/>
      <c r="K46" s="62"/>
      <c r="L46" s="62"/>
    </row>
    <row r="47" spans="1:12" s="1" customFormat="1" ht="15.75" customHeight="1">
      <c r="A47" s="10">
        <v>8</v>
      </c>
      <c r="B47" s="2" t="s">
        <v>89</v>
      </c>
      <c r="C47" s="60">
        <v>12823.6</v>
      </c>
      <c r="D47" s="65"/>
      <c r="E47" s="61"/>
      <c r="F47" s="61"/>
      <c r="G47" s="61"/>
      <c r="H47" s="62"/>
      <c r="I47" s="62"/>
      <c r="J47" s="62"/>
      <c r="K47" s="62"/>
      <c r="L47" s="62"/>
    </row>
    <row r="48" spans="1:12" s="1" customFormat="1" ht="15.75" customHeight="1">
      <c r="A48" s="10">
        <v>8</v>
      </c>
      <c r="B48" s="2" t="s">
        <v>90</v>
      </c>
      <c r="C48" s="60">
        <v>100888.84</v>
      </c>
      <c r="D48" s="65"/>
      <c r="E48" s="61"/>
      <c r="F48" s="61"/>
      <c r="G48" s="61"/>
      <c r="H48" s="62"/>
      <c r="I48" s="62"/>
      <c r="J48" s="62"/>
      <c r="K48" s="62"/>
      <c r="L48" s="62"/>
    </row>
    <row r="49" spans="1:12" s="1" customFormat="1" ht="15.75" customHeight="1">
      <c r="A49" s="10">
        <v>8</v>
      </c>
      <c r="B49" s="2" t="s">
        <v>88</v>
      </c>
      <c r="C49" s="60">
        <v>103524.97</v>
      </c>
      <c r="D49" s="65"/>
      <c r="E49" s="61"/>
      <c r="F49" s="61"/>
      <c r="G49" s="61"/>
      <c r="H49" s="62"/>
      <c r="I49" s="62"/>
      <c r="J49" s="62"/>
      <c r="K49" s="62"/>
      <c r="L49" s="62"/>
    </row>
    <row r="50" spans="1:12" s="1" customFormat="1" ht="15.75" customHeight="1">
      <c r="A50" s="10">
        <v>8</v>
      </c>
      <c r="B50" s="2" t="s">
        <v>91</v>
      </c>
      <c r="C50" s="5">
        <v>110516.72</v>
      </c>
      <c r="D50" s="65"/>
      <c r="E50" s="61"/>
      <c r="F50" s="61"/>
      <c r="G50" s="61"/>
      <c r="H50" s="62"/>
      <c r="I50" s="62"/>
      <c r="J50" s="62"/>
      <c r="K50" s="62"/>
      <c r="L50" s="62"/>
    </row>
    <row r="51" spans="1:12" s="1" customFormat="1" ht="15.75" customHeight="1">
      <c r="A51" s="10">
        <v>8</v>
      </c>
      <c r="B51" s="2" t="s">
        <v>37</v>
      </c>
      <c r="C51" s="5">
        <v>1539.5</v>
      </c>
      <c r="D51" s="65"/>
      <c r="E51" s="61"/>
      <c r="F51" s="61"/>
      <c r="G51" s="61"/>
      <c r="H51" s="62"/>
      <c r="I51" s="62"/>
      <c r="J51" s="62"/>
      <c r="K51" s="62"/>
      <c r="L51" s="62"/>
    </row>
    <row r="52" spans="1:12" s="1" customFormat="1" ht="15.75" customHeight="1">
      <c r="A52" s="10">
        <v>8</v>
      </c>
      <c r="B52" s="2" t="s">
        <v>92</v>
      </c>
      <c r="C52" s="5">
        <v>2423.6</v>
      </c>
      <c r="D52" s="61"/>
      <c r="E52" s="61"/>
      <c r="F52" s="61"/>
      <c r="G52" s="61"/>
      <c r="H52" s="62"/>
      <c r="I52" s="62"/>
      <c r="J52" s="62"/>
      <c r="K52" s="62"/>
      <c r="L52" s="62"/>
    </row>
    <row r="53" spans="1:12" s="1" customFormat="1" ht="15.75" customHeight="1">
      <c r="A53" s="10">
        <v>9</v>
      </c>
      <c r="B53" s="44" t="s">
        <v>63</v>
      </c>
      <c r="C53" s="24">
        <f>C54+C59+C68+C74</f>
        <v>175284.44999999998</v>
      </c>
      <c r="D53" s="61"/>
      <c r="E53" s="61"/>
      <c r="F53" s="61"/>
      <c r="G53" s="61"/>
      <c r="H53" s="62"/>
      <c r="I53" s="62"/>
      <c r="J53" s="62"/>
      <c r="K53" s="62"/>
      <c r="L53" s="62"/>
    </row>
    <row r="54" spans="1:12" s="1" customFormat="1" ht="15.75" customHeight="1">
      <c r="A54" s="10">
        <v>9</v>
      </c>
      <c r="B54" s="45" t="s">
        <v>64</v>
      </c>
      <c r="C54" s="24">
        <f>SUM(C55:C58)</f>
        <v>22181.1</v>
      </c>
      <c r="D54" s="61"/>
      <c r="E54" s="61"/>
      <c r="F54" s="61"/>
      <c r="G54" s="61"/>
      <c r="H54" s="62"/>
      <c r="I54" s="62"/>
      <c r="J54" s="62"/>
      <c r="K54" s="62"/>
      <c r="L54" s="62"/>
    </row>
    <row r="55" spans="1:12" s="1" customFormat="1" ht="15.75" customHeight="1">
      <c r="A55" s="10">
        <v>9</v>
      </c>
      <c r="B55" s="2" t="s">
        <v>93</v>
      </c>
      <c r="C55" s="6">
        <v>1119.5</v>
      </c>
      <c r="D55" s="61"/>
      <c r="E55" s="61"/>
      <c r="F55" s="61"/>
      <c r="G55" s="61"/>
      <c r="H55" s="62"/>
      <c r="I55" s="62"/>
      <c r="J55" s="62"/>
      <c r="K55" s="62"/>
      <c r="L55" s="62"/>
    </row>
    <row r="56" spans="1:12" s="1" customFormat="1" ht="15.75" customHeight="1">
      <c r="A56" s="10">
        <v>9</v>
      </c>
      <c r="B56" s="2" t="s">
        <v>22</v>
      </c>
      <c r="C56" s="5">
        <v>3289.4</v>
      </c>
      <c r="D56" s="61"/>
      <c r="E56" s="61"/>
      <c r="F56" s="61"/>
      <c r="G56" s="61"/>
      <c r="H56" s="62"/>
      <c r="I56" s="62"/>
      <c r="J56" s="62"/>
      <c r="K56" s="62"/>
      <c r="L56" s="62"/>
    </row>
    <row r="57" spans="1:12" s="1" customFormat="1" ht="15.75" customHeight="1">
      <c r="A57" s="10">
        <v>9</v>
      </c>
      <c r="B57" s="2" t="s">
        <v>32</v>
      </c>
      <c r="C57" s="6">
        <v>2932.2</v>
      </c>
      <c r="D57" s="61"/>
      <c r="E57" s="61"/>
      <c r="F57" s="61"/>
      <c r="G57" s="61"/>
      <c r="H57" s="62"/>
      <c r="I57" s="62"/>
      <c r="J57" s="62"/>
      <c r="K57" s="62"/>
      <c r="L57" s="62"/>
    </row>
    <row r="58" spans="1:12" s="1" customFormat="1" ht="15.75" customHeight="1">
      <c r="A58" s="10">
        <v>9</v>
      </c>
      <c r="B58" s="2" t="s">
        <v>33</v>
      </c>
      <c r="C58" s="5">
        <v>14840</v>
      </c>
      <c r="D58" s="61"/>
      <c r="E58" s="61"/>
      <c r="F58" s="61"/>
      <c r="G58" s="61"/>
      <c r="H58" s="62"/>
      <c r="I58" s="62"/>
      <c r="J58" s="62"/>
      <c r="K58" s="62"/>
      <c r="L58" s="62"/>
    </row>
    <row r="59" spans="1:12" s="1" customFormat="1" ht="15.75" customHeight="1">
      <c r="A59" s="10">
        <v>10</v>
      </c>
      <c r="B59" s="46" t="s">
        <v>65</v>
      </c>
      <c r="C59" s="24">
        <f>SUM(C60:C67)</f>
        <v>54659.8</v>
      </c>
      <c r="D59" s="61"/>
      <c r="E59" s="61"/>
      <c r="F59" s="61"/>
      <c r="G59" s="61"/>
      <c r="H59" s="62"/>
      <c r="I59" s="62"/>
      <c r="J59" s="62"/>
      <c r="K59" s="62"/>
      <c r="L59" s="62"/>
    </row>
    <row r="60" spans="1:12" s="1" customFormat="1" ht="15.75" customHeight="1">
      <c r="A60" s="10">
        <v>10</v>
      </c>
      <c r="B60" s="2" t="s">
        <v>24</v>
      </c>
      <c r="C60" s="5">
        <v>12324.9</v>
      </c>
      <c r="D60" s="61"/>
      <c r="E60" s="61"/>
      <c r="F60" s="61"/>
      <c r="G60" s="61"/>
      <c r="H60" s="62"/>
      <c r="I60" s="62"/>
      <c r="J60" s="62"/>
      <c r="K60" s="62"/>
      <c r="L60" s="62"/>
    </row>
    <row r="61" spans="1:12" s="1" customFormat="1" ht="15.75" customHeight="1">
      <c r="A61" s="10">
        <v>10</v>
      </c>
      <c r="B61" s="2" t="s">
        <v>94</v>
      </c>
      <c r="C61" s="6">
        <v>4494.1</v>
      </c>
      <c r="D61" s="61"/>
      <c r="E61" s="61"/>
      <c r="F61" s="61"/>
      <c r="G61" s="61"/>
      <c r="H61" s="62"/>
      <c r="I61" s="62"/>
      <c r="J61" s="62"/>
      <c r="K61" s="62"/>
      <c r="L61" s="62"/>
    </row>
    <row r="62" spans="1:12" s="1" customFormat="1" ht="15.75" customHeight="1">
      <c r="A62" s="10">
        <v>10</v>
      </c>
      <c r="B62" s="2" t="s">
        <v>95</v>
      </c>
      <c r="C62" s="5">
        <v>15411.2</v>
      </c>
      <c r="D62" s="66"/>
      <c r="E62" s="61"/>
      <c r="F62" s="61"/>
      <c r="G62" s="61"/>
      <c r="H62" s="62"/>
      <c r="I62" s="62"/>
      <c r="J62" s="62"/>
      <c r="K62" s="62"/>
      <c r="L62" s="62"/>
    </row>
    <row r="63" spans="1:12" s="1" customFormat="1" ht="15.75" customHeight="1">
      <c r="A63" s="10">
        <v>10</v>
      </c>
      <c r="B63" s="2" t="s">
        <v>40</v>
      </c>
      <c r="C63" s="5">
        <v>15160.8</v>
      </c>
      <c r="D63" s="66"/>
      <c r="E63" s="61"/>
      <c r="F63" s="61"/>
      <c r="G63" s="61"/>
      <c r="H63" s="62"/>
      <c r="I63" s="62"/>
      <c r="J63" s="62"/>
      <c r="K63" s="62"/>
      <c r="L63" s="62"/>
    </row>
    <row r="64" spans="1:12" s="1" customFormat="1" ht="15.75" customHeight="1">
      <c r="A64" s="10">
        <v>10</v>
      </c>
      <c r="B64" s="2" t="s">
        <v>97</v>
      </c>
      <c r="C64" s="6">
        <v>3964.8</v>
      </c>
      <c r="D64" s="66"/>
      <c r="E64" s="61"/>
      <c r="F64" s="61"/>
      <c r="G64" s="61"/>
      <c r="H64" s="62"/>
      <c r="I64" s="62"/>
      <c r="J64" s="62"/>
      <c r="K64" s="62"/>
      <c r="L64" s="62"/>
    </row>
    <row r="65" spans="1:12" s="1" customFormat="1" ht="15.75" customHeight="1">
      <c r="A65" s="10">
        <v>10</v>
      </c>
      <c r="B65" s="11" t="s">
        <v>96</v>
      </c>
      <c r="C65" s="35">
        <v>660.8</v>
      </c>
      <c r="D65" s="66"/>
      <c r="E65" s="61"/>
      <c r="F65" s="61"/>
      <c r="G65" s="61"/>
      <c r="H65" s="62"/>
      <c r="I65" s="62"/>
      <c r="J65" s="62"/>
      <c r="K65" s="62"/>
      <c r="L65" s="62"/>
    </row>
    <row r="66" spans="1:12" s="1" customFormat="1" ht="15.75" customHeight="1">
      <c r="A66" s="10">
        <v>10</v>
      </c>
      <c r="B66" s="11" t="s">
        <v>98</v>
      </c>
      <c r="C66" s="35">
        <v>1321.6</v>
      </c>
      <c r="D66" s="66"/>
      <c r="E66" s="61"/>
      <c r="F66" s="61"/>
      <c r="G66" s="61"/>
      <c r="H66" s="62"/>
      <c r="I66" s="62"/>
      <c r="J66" s="62"/>
      <c r="K66" s="62"/>
      <c r="L66" s="62"/>
    </row>
    <row r="67" spans="1:12" s="1" customFormat="1" ht="15.75" customHeight="1">
      <c r="A67" s="10">
        <v>10</v>
      </c>
      <c r="B67" s="11" t="s">
        <v>99</v>
      </c>
      <c r="C67" s="35">
        <v>1321.6</v>
      </c>
      <c r="D67" s="66"/>
      <c r="E67" s="61"/>
      <c r="F67" s="61"/>
      <c r="G67" s="61"/>
      <c r="H67" s="62"/>
      <c r="I67" s="62"/>
      <c r="J67" s="62"/>
      <c r="K67" s="62"/>
      <c r="L67" s="62"/>
    </row>
    <row r="68" spans="1:12" s="1" customFormat="1" ht="15.75" customHeight="1">
      <c r="A68" s="10">
        <v>11</v>
      </c>
      <c r="B68" s="47" t="s">
        <v>66</v>
      </c>
      <c r="C68" s="24">
        <f>SUM(C69:C73)</f>
        <v>36434.810000000005</v>
      </c>
      <c r="D68" s="61"/>
      <c r="E68" s="61"/>
      <c r="F68" s="61"/>
      <c r="G68" s="61"/>
      <c r="H68" s="62"/>
      <c r="I68" s="62"/>
      <c r="J68" s="62"/>
      <c r="K68" s="62"/>
      <c r="L68" s="62"/>
    </row>
    <row r="69" spans="1:12" s="1" customFormat="1" ht="15.75" customHeight="1">
      <c r="A69" s="10">
        <v>11</v>
      </c>
      <c r="B69" s="2" t="s">
        <v>17</v>
      </c>
      <c r="C69" s="6">
        <v>2279.4</v>
      </c>
      <c r="D69" s="61"/>
      <c r="E69" s="61"/>
      <c r="F69" s="61"/>
      <c r="G69" s="61"/>
      <c r="H69" s="62"/>
      <c r="I69" s="62"/>
      <c r="J69" s="62"/>
      <c r="K69" s="62"/>
      <c r="L69" s="62"/>
    </row>
    <row r="70" spans="1:12" s="1" customFormat="1" ht="15.75" customHeight="1">
      <c r="A70" s="10">
        <v>11</v>
      </c>
      <c r="B70" s="2" t="s">
        <v>25</v>
      </c>
      <c r="C70" s="5">
        <v>12582.6</v>
      </c>
      <c r="D70" s="61"/>
      <c r="E70" s="61"/>
      <c r="F70" s="61"/>
      <c r="G70" s="61"/>
      <c r="H70" s="62"/>
      <c r="I70" s="62"/>
      <c r="J70" s="62"/>
      <c r="K70" s="62"/>
      <c r="L70" s="62"/>
    </row>
    <row r="71" spans="1:12" s="1" customFormat="1" ht="15.75" customHeight="1">
      <c r="A71" s="10"/>
      <c r="B71" s="2" t="s">
        <v>124</v>
      </c>
      <c r="C71" s="5">
        <v>5286.4</v>
      </c>
      <c r="D71" s="61"/>
      <c r="E71" s="61"/>
      <c r="F71" s="61"/>
      <c r="G71" s="61"/>
      <c r="H71" s="62"/>
      <c r="I71" s="62"/>
      <c r="J71" s="62"/>
      <c r="K71" s="62"/>
      <c r="L71" s="62"/>
    </row>
    <row r="72" spans="1:12" s="1" customFormat="1" ht="15.75" customHeight="1">
      <c r="A72" s="10">
        <v>11</v>
      </c>
      <c r="B72" s="2" t="s">
        <v>28</v>
      </c>
      <c r="C72" s="5">
        <v>14714</v>
      </c>
      <c r="D72" s="61"/>
      <c r="E72" s="61"/>
      <c r="F72" s="61"/>
      <c r="G72" s="61"/>
      <c r="H72" s="62"/>
      <c r="I72" s="62"/>
      <c r="J72" s="62"/>
      <c r="K72" s="62"/>
      <c r="L72" s="62"/>
    </row>
    <row r="73" spans="1:12" s="1" customFormat="1" ht="15.75" customHeight="1">
      <c r="A73" s="10">
        <v>11</v>
      </c>
      <c r="B73" s="2" t="s">
        <v>39</v>
      </c>
      <c r="C73" s="6">
        <v>1572.41</v>
      </c>
      <c r="D73" s="61"/>
      <c r="E73" s="61"/>
      <c r="F73" s="61"/>
      <c r="G73" s="61"/>
      <c r="H73" s="62"/>
      <c r="I73" s="62"/>
      <c r="J73" s="62"/>
      <c r="K73" s="62"/>
      <c r="L73" s="62"/>
    </row>
    <row r="74" spans="1:12" s="1" customFormat="1" ht="15.75" customHeight="1">
      <c r="A74" s="10">
        <v>12</v>
      </c>
      <c r="B74" s="47" t="s">
        <v>67</v>
      </c>
      <c r="C74" s="24">
        <f>SUM(C75:C80)</f>
        <v>62008.73999999999</v>
      </c>
      <c r="D74" s="61"/>
      <c r="E74" s="61"/>
      <c r="F74" s="61"/>
      <c r="G74" s="61"/>
      <c r="H74" s="62"/>
      <c r="I74" s="62"/>
      <c r="J74" s="62"/>
      <c r="K74" s="62"/>
      <c r="L74" s="62"/>
    </row>
    <row r="75" spans="1:12" s="1" customFormat="1" ht="15.75" customHeight="1">
      <c r="A75" s="10">
        <v>12</v>
      </c>
      <c r="B75" s="2" t="s">
        <v>29</v>
      </c>
      <c r="C75" s="5">
        <v>53275.6</v>
      </c>
      <c r="D75" s="61"/>
      <c r="E75" s="61"/>
      <c r="F75" s="61"/>
      <c r="G75" s="61"/>
      <c r="H75" s="62"/>
      <c r="I75" s="62"/>
      <c r="J75" s="62"/>
      <c r="K75" s="62"/>
      <c r="L75" s="62"/>
    </row>
    <row r="76" spans="1:12" s="1" customFormat="1" ht="15.75" customHeight="1">
      <c r="A76" s="10">
        <v>12</v>
      </c>
      <c r="B76" s="2" t="s">
        <v>30</v>
      </c>
      <c r="C76" s="5">
        <v>3896.58</v>
      </c>
      <c r="D76" s="61"/>
      <c r="E76" s="61"/>
      <c r="F76" s="61"/>
      <c r="G76" s="61"/>
      <c r="H76" s="62"/>
      <c r="I76" s="62"/>
      <c r="J76" s="62"/>
      <c r="K76" s="62"/>
      <c r="L76" s="62"/>
    </row>
    <row r="77" spans="1:12" s="1" customFormat="1" ht="15.75" customHeight="1">
      <c r="A77" s="10">
        <v>12</v>
      </c>
      <c r="B77" s="2" t="s">
        <v>31</v>
      </c>
      <c r="C77" s="6">
        <v>1588.85</v>
      </c>
      <c r="D77" s="61"/>
      <c r="E77" s="61"/>
      <c r="F77" s="61"/>
      <c r="G77" s="61"/>
      <c r="H77" s="62"/>
      <c r="I77" s="62"/>
      <c r="J77" s="62"/>
      <c r="K77" s="62"/>
      <c r="L77" s="62"/>
    </row>
    <row r="78" spans="1:12" s="1" customFormat="1" ht="15.75" customHeight="1">
      <c r="A78" s="10">
        <v>12</v>
      </c>
      <c r="B78" s="2" t="s">
        <v>68</v>
      </c>
      <c r="C78" s="6">
        <v>422.45</v>
      </c>
      <c r="D78" s="61"/>
      <c r="E78" s="61"/>
      <c r="F78" s="61"/>
      <c r="G78" s="61"/>
      <c r="H78" s="62"/>
      <c r="I78" s="62"/>
      <c r="J78" s="62"/>
      <c r="K78" s="62"/>
      <c r="L78" s="62"/>
    </row>
    <row r="79" spans="1:12" s="1" customFormat="1" ht="15.75" customHeight="1">
      <c r="A79" s="10">
        <v>12</v>
      </c>
      <c r="B79" s="2" t="s">
        <v>36</v>
      </c>
      <c r="C79" s="5">
        <v>1364.74</v>
      </c>
      <c r="D79" s="61"/>
      <c r="E79" s="61"/>
      <c r="F79" s="61"/>
      <c r="G79" s="61"/>
      <c r="H79" s="62"/>
      <c r="I79" s="62"/>
      <c r="J79" s="62"/>
      <c r="K79" s="62"/>
      <c r="L79" s="62"/>
    </row>
    <row r="80" spans="1:12" s="1" customFormat="1" ht="15.75" customHeight="1">
      <c r="A80" s="10">
        <v>12</v>
      </c>
      <c r="B80" s="2" t="s">
        <v>100</v>
      </c>
      <c r="C80" s="6">
        <v>1460.52</v>
      </c>
      <c r="D80" s="61"/>
      <c r="E80" s="61"/>
      <c r="F80" s="61"/>
      <c r="G80" s="61"/>
      <c r="H80" s="62"/>
      <c r="I80" s="62"/>
      <c r="J80" s="62"/>
      <c r="K80" s="62"/>
      <c r="L80" s="62"/>
    </row>
    <row r="81" spans="1:12" s="1" customFormat="1" ht="15.75" customHeight="1">
      <c r="A81" s="10">
        <v>13</v>
      </c>
      <c r="B81" s="48" t="s">
        <v>69</v>
      </c>
      <c r="C81" s="24">
        <f>SUM(C82)</f>
        <v>20383.32</v>
      </c>
      <c r="D81" s="61"/>
      <c r="E81" s="61"/>
      <c r="F81" s="61"/>
      <c r="G81" s="61"/>
      <c r="H81" s="62"/>
      <c r="I81" s="62"/>
      <c r="J81" s="62"/>
      <c r="K81" s="62"/>
      <c r="L81" s="62"/>
    </row>
    <row r="82" spans="1:12" s="1" customFormat="1" ht="15.75" customHeight="1">
      <c r="A82" s="10">
        <v>13</v>
      </c>
      <c r="B82" s="2" t="s">
        <v>43</v>
      </c>
      <c r="C82" s="5">
        <v>20383.32</v>
      </c>
      <c r="D82" s="61"/>
      <c r="E82" s="61"/>
      <c r="F82" s="61"/>
      <c r="G82" s="61"/>
      <c r="H82" s="62"/>
      <c r="I82" s="62"/>
      <c r="J82" s="62"/>
      <c r="K82" s="62"/>
      <c r="L82" s="62"/>
    </row>
    <row r="83" spans="1:12" s="1" customFormat="1" ht="15.75" customHeight="1">
      <c r="A83" s="10">
        <v>14</v>
      </c>
      <c r="B83" s="48" t="s">
        <v>70</v>
      </c>
      <c r="C83" s="24">
        <f>SUM(C84:C84)</f>
        <v>5760</v>
      </c>
      <c r="D83" s="61"/>
      <c r="E83" s="61"/>
      <c r="F83" s="61"/>
      <c r="G83" s="61"/>
      <c r="H83" s="62"/>
      <c r="I83" s="62"/>
      <c r="J83" s="62"/>
      <c r="K83" s="62"/>
      <c r="L83" s="62"/>
    </row>
    <row r="84" spans="1:12" s="1" customFormat="1" ht="15.75" customHeight="1">
      <c r="A84" s="10">
        <v>14</v>
      </c>
      <c r="B84" s="2" t="s">
        <v>41</v>
      </c>
      <c r="C84" s="5">
        <v>5760</v>
      </c>
      <c r="D84" s="61"/>
      <c r="E84" s="61"/>
      <c r="F84" s="61"/>
      <c r="G84" s="61"/>
      <c r="H84" s="62"/>
      <c r="I84" s="62"/>
      <c r="J84" s="62"/>
      <c r="K84" s="62"/>
      <c r="L84" s="62"/>
    </row>
    <row r="85" spans="1:7" ht="31.5">
      <c r="A85" s="10">
        <v>15</v>
      </c>
      <c r="B85" s="49" t="s">
        <v>71</v>
      </c>
      <c r="C85" s="24">
        <f>SUM(C86:C90)</f>
        <v>122019.94</v>
      </c>
      <c r="D85" s="61"/>
      <c r="E85" s="61"/>
      <c r="F85" s="61"/>
      <c r="G85" s="61"/>
    </row>
    <row r="86" spans="1:7" ht="15.75">
      <c r="A86" s="10">
        <v>15</v>
      </c>
      <c r="B86" s="2" t="s">
        <v>102</v>
      </c>
      <c r="C86" s="5">
        <v>660.8</v>
      </c>
      <c r="D86" s="61"/>
      <c r="E86" s="61"/>
      <c r="F86" s="61"/>
      <c r="G86" s="61"/>
    </row>
    <row r="87" spans="1:7" ht="15.75">
      <c r="A87" s="10">
        <v>15</v>
      </c>
      <c r="B87" s="2" t="s">
        <v>23</v>
      </c>
      <c r="C87" s="6">
        <v>1381.6</v>
      </c>
      <c r="D87" s="61"/>
      <c r="E87" s="61"/>
      <c r="F87" s="61"/>
      <c r="G87" s="61"/>
    </row>
    <row r="88" spans="1:7" ht="15.75">
      <c r="A88" s="10">
        <v>15</v>
      </c>
      <c r="B88" s="2" t="s">
        <v>101</v>
      </c>
      <c r="C88" s="5">
        <v>7617.56</v>
      </c>
      <c r="D88" s="61"/>
      <c r="E88" s="61"/>
      <c r="F88" s="61"/>
      <c r="G88" s="61"/>
    </row>
    <row r="89" spans="1:7" ht="15.75">
      <c r="A89" s="10">
        <v>15</v>
      </c>
      <c r="B89" s="2" t="s">
        <v>42</v>
      </c>
      <c r="C89" s="5">
        <v>2379.18</v>
      </c>
      <c r="D89" s="61"/>
      <c r="E89" s="61"/>
      <c r="F89" s="61"/>
      <c r="G89" s="61"/>
    </row>
    <row r="90" spans="1:7" ht="47.25">
      <c r="A90" s="10"/>
      <c r="B90" s="21" t="s">
        <v>123</v>
      </c>
      <c r="C90" s="24">
        <v>109980.8</v>
      </c>
      <c r="D90" s="61"/>
      <c r="E90" s="61"/>
      <c r="F90" s="61"/>
      <c r="G90" s="61"/>
    </row>
    <row r="91" spans="1:7" ht="15.75">
      <c r="A91" s="10">
        <v>17</v>
      </c>
      <c r="B91" s="50" t="s">
        <v>72</v>
      </c>
      <c r="C91" s="24">
        <f>SUM(C92:C99)</f>
        <v>166365.97999999998</v>
      </c>
      <c r="D91" s="61"/>
      <c r="E91" s="61"/>
      <c r="F91" s="61"/>
      <c r="G91" s="61"/>
    </row>
    <row r="92" spans="1:7" ht="15.75" hidden="1">
      <c r="A92" s="10">
        <v>17</v>
      </c>
      <c r="B92" s="11" t="s">
        <v>73</v>
      </c>
      <c r="C92" s="35">
        <v>3006</v>
      </c>
      <c r="D92" s="61"/>
      <c r="E92" s="61"/>
      <c r="F92" s="61"/>
      <c r="G92" s="61"/>
    </row>
    <row r="93" spans="1:7" ht="15.75" hidden="1">
      <c r="A93" s="10">
        <v>17</v>
      </c>
      <c r="B93" s="2" t="s">
        <v>103</v>
      </c>
      <c r="C93" s="5">
        <v>4959</v>
      </c>
      <c r="D93" s="61"/>
      <c r="E93" s="61"/>
      <c r="F93" s="61"/>
      <c r="G93" s="61"/>
    </row>
    <row r="94" spans="1:7" ht="15.75" hidden="1">
      <c r="A94" s="10">
        <v>17</v>
      </c>
      <c r="B94" s="11" t="s">
        <v>104</v>
      </c>
      <c r="C94" s="12">
        <v>14860</v>
      </c>
      <c r="D94" s="61"/>
      <c r="E94" s="61"/>
      <c r="F94" s="61"/>
      <c r="G94" s="61"/>
    </row>
    <row r="95" spans="1:7" ht="15.75" hidden="1">
      <c r="A95" s="10">
        <v>17</v>
      </c>
      <c r="B95" s="11" t="s">
        <v>74</v>
      </c>
      <c r="C95" s="12">
        <v>5252</v>
      </c>
      <c r="D95" s="61"/>
      <c r="E95" s="61"/>
      <c r="F95" s="61"/>
      <c r="G95" s="61"/>
    </row>
    <row r="96" spans="1:7" ht="15.75" hidden="1">
      <c r="A96" s="10">
        <v>17</v>
      </c>
      <c r="B96" s="11" t="s">
        <v>105</v>
      </c>
      <c r="C96" s="12">
        <v>122758.98</v>
      </c>
      <c r="D96" s="61"/>
      <c r="E96" s="61"/>
      <c r="F96" s="61"/>
      <c r="G96" s="61"/>
    </row>
    <row r="97" spans="1:7" ht="15.75" hidden="1">
      <c r="A97" s="10">
        <v>17</v>
      </c>
      <c r="B97" s="11" t="s">
        <v>107</v>
      </c>
      <c r="C97" s="12">
        <v>5337</v>
      </c>
      <c r="D97" s="61"/>
      <c r="E97" s="61"/>
      <c r="F97" s="61"/>
      <c r="G97" s="61"/>
    </row>
    <row r="98" spans="1:7" ht="15.75" hidden="1">
      <c r="A98" s="10">
        <v>17</v>
      </c>
      <c r="B98" s="11" t="s">
        <v>106</v>
      </c>
      <c r="C98" s="12">
        <v>1197</v>
      </c>
      <c r="D98" s="61"/>
      <c r="E98" s="61"/>
      <c r="F98" s="61"/>
      <c r="G98" s="61"/>
    </row>
    <row r="99" spans="1:7" ht="15.75" hidden="1">
      <c r="A99" s="10">
        <v>17</v>
      </c>
      <c r="B99" s="11" t="s">
        <v>75</v>
      </c>
      <c r="C99" s="12">
        <v>8996</v>
      </c>
      <c r="D99" s="61"/>
      <c r="E99" s="61"/>
      <c r="F99" s="61"/>
      <c r="G99" s="61"/>
    </row>
    <row r="100" spans="1:7" ht="299.25">
      <c r="A100" s="10">
        <v>18</v>
      </c>
      <c r="B100" s="51" t="s">
        <v>122</v>
      </c>
      <c r="C100" s="52">
        <f>SUM(C101:C124)</f>
        <v>427365.08999999997</v>
      </c>
      <c r="D100" s="67"/>
      <c r="E100" s="61"/>
      <c r="F100" s="61"/>
      <c r="G100" s="61"/>
    </row>
    <row r="101" spans="1:7" ht="15.75" hidden="1">
      <c r="A101" s="10">
        <v>18</v>
      </c>
      <c r="B101" s="2" t="s">
        <v>108</v>
      </c>
      <c r="C101" s="5">
        <v>5209.72</v>
      </c>
      <c r="D101" s="61"/>
      <c r="E101" s="61"/>
      <c r="F101" s="61"/>
      <c r="G101" s="61"/>
    </row>
    <row r="102" spans="1:7" ht="15.75" hidden="1">
      <c r="A102" s="10">
        <v>18</v>
      </c>
      <c r="B102" s="2" t="s">
        <v>45</v>
      </c>
      <c r="C102" s="5">
        <v>6591.97</v>
      </c>
      <c r="D102" s="61"/>
      <c r="E102" s="61"/>
      <c r="F102" s="61"/>
      <c r="G102" s="61"/>
    </row>
    <row r="103" spans="1:7" ht="15.75" hidden="1">
      <c r="A103" s="10">
        <v>18</v>
      </c>
      <c r="B103" s="2" t="s">
        <v>46</v>
      </c>
      <c r="C103" s="5">
        <v>1211.29</v>
      </c>
      <c r="D103" s="61"/>
      <c r="E103" s="61"/>
      <c r="F103" s="61"/>
      <c r="G103" s="61"/>
    </row>
    <row r="104" spans="1:7" ht="15.75" hidden="1">
      <c r="A104" s="10">
        <v>18</v>
      </c>
      <c r="B104" s="2" t="s">
        <v>47</v>
      </c>
      <c r="C104" s="5">
        <v>5287.58</v>
      </c>
      <c r="D104" s="61"/>
      <c r="E104" s="61"/>
      <c r="F104" s="61"/>
      <c r="G104" s="61"/>
    </row>
    <row r="105" spans="1:7" ht="15.75" hidden="1">
      <c r="A105" s="10">
        <v>18</v>
      </c>
      <c r="B105" s="2" t="s">
        <v>48</v>
      </c>
      <c r="C105" s="5">
        <v>4366.86</v>
      </c>
      <c r="D105" s="61"/>
      <c r="E105" s="61"/>
      <c r="F105" s="61"/>
      <c r="G105" s="61"/>
    </row>
    <row r="106" spans="1:7" ht="15.75" hidden="1">
      <c r="A106" s="10">
        <v>18</v>
      </c>
      <c r="B106" s="11" t="s">
        <v>20</v>
      </c>
      <c r="C106" s="12">
        <v>286179.67</v>
      </c>
      <c r="D106" s="61"/>
      <c r="E106" s="61"/>
      <c r="F106" s="61"/>
      <c r="G106" s="61"/>
    </row>
    <row r="107" spans="1:7" ht="15.75" hidden="1">
      <c r="A107" s="10">
        <v>18</v>
      </c>
      <c r="B107" s="2" t="s">
        <v>109</v>
      </c>
      <c r="C107" s="35">
        <v>5882</v>
      </c>
      <c r="D107" s="61"/>
      <c r="E107" s="61"/>
      <c r="F107" s="61"/>
      <c r="G107" s="61"/>
    </row>
    <row r="108" spans="1:7" ht="15.75" hidden="1">
      <c r="A108" s="10">
        <v>18</v>
      </c>
      <c r="B108" s="2" t="s">
        <v>110</v>
      </c>
      <c r="C108" s="35">
        <v>79541</v>
      </c>
      <c r="D108" s="61"/>
      <c r="E108" s="61"/>
      <c r="F108" s="61"/>
      <c r="G108" s="61"/>
    </row>
    <row r="109" spans="1:7" ht="15.75" hidden="1">
      <c r="A109" s="10">
        <v>18</v>
      </c>
      <c r="B109" s="11" t="s">
        <v>111</v>
      </c>
      <c r="C109" s="35">
        <v>23</v>
      </c>
      <c r="D109" s="61"/>
      <c r="E109" s="61"/>
      <c r="F109" s="61"/>
      <c r="G109" s="61"/>
    </row>
    <row r="110" spans="1:7" ht="15.75" hidden="1">
      <c r="A110" s="10">
        <v>18</v>
      </c>
      <c r="B110" s="11" t="s">
        <v>112</v>
      </c>
      <c r="C110" s="35">
        <v>232</v>
      </c>
      <c r="D110" s="61"/>
      <c r="E110" s="61"/>
      <c r="F110" s="61"/>
      <c r="G110" s="61"/>
    </row>
    <row r="111" spans="1:7" ht="15.75" hidden="1">
      <c r="A111" s="10">
        <v>18</v>
      </c>
      <c r="B111" s="11" t="s">
        <v>113</v>
      </c>
      <c r="C111" s="35">
        <v>124</v>
      </c>
      <c r="D111" s="61"/>
      <c r="E111" s="61"/>
      <c r="F111" s="61"/>
      <c r="G111" s="61"/>
    </row>
    <row r="112" spans="1:7" ht="15.75" hidden="1">
      <c r="A112" s="10">
        <v>18</v>
      </c>
      <c r="B112" s="11" t="s">
        <v>114</v>
      </c>
      <c r="C112" s="35">
        <v>621</v>
      </c>
      <c r="D112" s="61"/>
      <c r="E112" s="61"/>
      <c r="F112" s="61"/>
      <c r="G112" s="61"/>
    </row>
    <row r="113" spans="1:7" ht="15.75" hidden="1">
      <c r="A113" s="10">
        <v>18</v>
      </c>
      <c r="B113" s="11" t="s">
        <v>115</v>
      </c>
      <c r="C113" s="12">
        <v>864</v>
      </c>
      <c r="D113" s="61"/>
      <c r="E113" s="61"/>
      <c r="F113" s="61"/>
      <c r="G113" s="61"/>
    </row>
    <row r="114" spans="1:7" ht="15.75" hidden="1">
      <c r="A114" s="10">
        <v>18</v>
      </c>
      <c r="B114" s="11" t="s">
        <v>116</v>
      </c>
      <c r="C114" s="35">
        <v>268</v>
      </c>
      <c r="D114" s="61"/>
      <c r="E114" s="61"/>
      <c r="F114" s="61"/>
      <c r="G114" s="61"/>
    </row>
    <row r="115" spans="1:7" ht="15.75" hidden="1">
      <c r="A115" s="10">
        <v>18</v>
      </c>
      <c r="B115" s="11" t="s">
        <v>117</v>
      </c>
      <c r="C115" s="35">
        <v>7364</v>
      </c>
      <c r="D115" s="61"/>
      <c r="E115" s="61"/>
      <c r="F115" s="61"/>
      <c r="G115" s="61"/>
    </row>
    <row r="116" spans="1:7" ht="15.75" hidden="1">
      <c r="A116" s="10">
        <v>18</v>
      </c>
      <c r="B116" s="11" t="s">
        <v>77</v>
      </c>
      <c r="C116" s="12">
        <v>7047</v>
      </c>
      <c r="D116" s="61"/>
      <c r="E116" s="61"/>
      <c r="F116" s="61"/>
      <c r="G116" s="61"/>
    </row>
    <row r="117" spans="1:7" ht="15.75" hidden="1">
      <c r="A117" s="10">
        <v>18</v>
      </c>
      <c r="B117" s="11" t="s">
        <v>118</v>
      </c>
      <c r="C117" s="35">
        <v>7458</v>
      </c>
      <c r="D117" s="61"/>
      <c r="E117" s="61"/>
      <c r="F117" s="61"/>
      <c r="G117" s="61"/>
    </row>
    <row r="118" spans="1:7" ht="15.75" hidden="1">
      <c r="A118" s="10">
        <v>18</v>
      </c>
      <c r="B118" s="11" t="s">
        <v>78</v>
      </c>
      <c r="C118" s="35">
        <v>1151</v>
      </c>
      <c r="D118" s="61"/>
      <c r="E118" s="61"/>
      <c r="F118" s="61"/>
      <c r="G118" s="61"/>
    </row>
    <row r="119" spans="1:7" ht="15.75" hidden="1">
      <c r="A119" s="10">
        <v>18</v>
      </c>
      <c r="B119" s="11" t="s">
        <v>119</v>
      </c>
      <c r="C119" s="35">
        <v>4082</v>
      </c>
      <c r="D119" s="61"/>
      <c r="E119" s="61"/>
      <c r="F119" s="61"/>
      <c r="G119" s="61"/>
    </row>
    <row r="120" spans="1:7" ht="15.75" hidden="1">
      <c r="A120" s="10">
        <v>18</v>
      </c>
      <c r="B120" s="11" t="s">
        <v>80</v>
      </c>
      <c r="C120" s="35">
        <v>101</v>
      </c>
      <c r="D120" s="61"/>
      <c r="E120" s="61"/>
      <c r="F120" s="61"/>
      <c r="G120" s="61"/>
    </row>
    <row r="121" spans="1:7" ht="15.75" hidden="1">
      <c r="A121" s="10">
        <v>18</v>
      </c>
      <c r="B121" s="11" t="s">
        <v>120</v>
      </c>
      <c r="C121" s="35">
        <v>862</v>
      </c>
      <c r="D121" s="61"/>
      <c r="E121" s="61"/>
      <c r="F121" s="61"/>
      <c r="G121" s="61"/>
    </row>
    <row r="122" spans="1:7" ht="15.75" hidden="1">
      <c r="A122" s="10">
        <v>18</v>
      </c>
      <c r="B122" s="11" t="s">
        <v>121</v>
      </c>
      <c r="C122" s="12">
        <v>627</v>
      </c>
      <c r="D122" s="61"/>
      <c r="E122" s="61"/>
      <c r="F122" s="61"/>
      <c r="G122" s="61"/>
    </row>
    <row r="123" spans="1:7" ht="15.75" hidden="1">
      <c r="A123" s="10">
        <v>18</v>
      </c>
      <c r="B123" s="11" t="s">
        <v>76</v>
      </c>
      <c r="C123" s="35">
        <v>2225</v>
      </c>
      <c r="D123" s="61"/>
      <c r="E123" s="61"/>
      <c r="F123" s="61"/>
      <c r="G123" s="61"/>
    </row>
    <row r="124" spans="1:7" ht="15.75" hidden="1">
      <c r="A124" s="10">
        <v>18</v>
      </c>
      <c r="B124" s="11" t="s">
        <v>79</v>
      </c>
      <c r="C124" s="35">
        <v>46</v>
      </c>
      <c r="D124" s="61"/>
      <c r="E124" s="61"/>
      <c r="F124" s="61"/>
      <c r="G124" s="61"/>
    </row>
    <row r="125" spans="1:7" ht="15.75">
      <c r="A125" s="10">
        <v>22</v>
      </c>
      <c r="B125" s="53" t="s">
        <v>19</v>
      </c>
      <c r="C125" s="5">
        <v>356858.29</v>
      </c>
      <c r="D125" s="61"/>
      <c r="E125" s="61"/>
      <c r="F125" s="61"/>
      <c r="G125" s="61"/>
    </row>
    <row r="126" spans="1:3" ht="15.75">
      <c r="A126" s="10">
        <v>23</v>
      </c>
      <c r="B126" s="53" t="s">
        <v>18</v>
      </c>
      <c r="C126" s="5">
        <v>69024.4</v>
      </c>
    </row>
    <row r="127" spans="1:3" ht="15.75">
      <c r="A127" s="10">
        <v>24</v>
      </c>
      <c r="B127" s="53" t="s">
        <v>16</v>
      </c>
      <c r="C127" s="5">
        <v>36032.16</v>
      </c>
    </row>
    <row r="128" spans="1:3" ht="15.75">
      <c r="A128" s="10"/>
      <c r="B128" s="53" t="s">
        <v>11</v>
      </c>
      <c r="C128" s="12">
        <f>SUM(C129:C131)</f>
        <v>428667.75</v>
      </c>
    </row>
    <row r="129" spans="1:3" ht="15.75" hidden="1">
      <c r="A129" s="10"/>
      <c r="B129" s="2" t="s">
        <v>21</v>
      </c>
      <c r="C129" s="5">
        <v>392686.65</v>
      </c>
    </row>
    <row r="130" spans="1:3" ht="15.75" hidden="1">
      <c r="A130" s="10"/>
      <c r="B130" s="2" t="s">
        <v>34</v>
      </c>
      <c r="C130" s="5">
        <v>1421.1</v>
      </c>
    </row>
    <row r="131" spans="1:3" ht="15.75" hidden="1">
      <c r="A131" s="10"/>
      <c r="B131" s="2" t="s">
        <v>38</v>
      </c>
      <c r="C131" s="5">
        <v>34560</v>
      </c>
    </row>
    <row r="132" spans="1:3" ht="15.75">
      <c r="A132" s="10"/>
      <c r="B132" s="21"/>
      <c r="C132" s="12"/>
    </row>
    <row r="133" spans="1:3" ht="18.75">
      <c r="A133" s="54" t="s">
        <v>49</v>
      </c>
      <c r="B133" s="55" t="s">
        <v>50</v>
      </c>
      <c r="C133" s="56">
        <f>G22</f>
        <v>1147960.5100000002</v>
      </c>
    </row>
    <row r="134" spans="1:3" ht="15.75">
      <c r="A134" s="7"/>
      <c r="B134" s="8"/>
      <c r="C134" s="8"/>
    </row>
    <row r="135" spans="1:3" ht="15.75">
      <c r="A135" s="7"/>
      <c r="B135" s="8"/>
      <c r="C135" s="8"/>
    </row>
    <row r="136" spans="1:3" ht="15.75">
      <c r="A136" s="7"/>
      <c r="B136" s="8"/>
      <c r="C136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2022-03-29T07:08:53Z</cp:lastPrinted>
  <dcterms:created xsi:type="dcterms:W3CDTF">2022-02-10T05:31:01Z</dcterms:created>
  <dcterms:modified xsi:type="dcterms:W3CDTF">2022-03-29T09:32:44Z</dcterms:modified>
  <cp:category/>
  <cp:version/>
  <cp:contentType/>
  <cp:contentStatus/>
  <cp:revision>1</cp:revision>
</cp:coreProperties>
</file>