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301" activeTab="0"/>
  </bookViews>
  <sheets>
    <sheet name="готовый 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<sst xmlns="http://schemas.openxmlformats.org/spreadsheetml/2006/main" count="110" uniqueCount="103">
  <si>
    <t>ОТЧЕТ</t>
  </si>
  <si>
    <t xml:space="preserve">ООО "Гарант-Сервис" </t>
  </si>
  <si>
    <t>за период с 01.01.2021 по 31.12.2021 г.</t>
  </si>
  <si>
    <t>по предоставленным услугам на содержание и текущему ремонту общего имущества многоквартирного дома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</si>
  <si>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</si>
  <si>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</si>
  <si>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</si>
  <si>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</si>
  <si>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</si>
  <si>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</si>
  <si>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</si>
  <si>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</si>
  <si>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</si>
  <si>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</si>
  <si>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Водоотведение ОДН на СОИ в МКД</t>
  </si>
  <si>
    <t>Водоснабжение ОДН на СОИ в МКД</t>
  </si>
  <si>
    <t>Электропотребление ОДН на СОИ в МКД</t>
  </si>
  <si>
    <t>Оплата труда</t>
  </si>
  <si>
    <t>Ремонт системы отопления</t>
  </si>
  <si>
    <t>Установка доводчика</t>
  </si>
  <si>
    <t>Техническое обслуживание ВДГО</t>
  </si>
  <si>
    <t>Замена выключателя</t>
  </si>
  <si>
    <t>Техническое диагностирование ВДГО</t>
  </si>
  <si>
    <t>Дезинфекция МОП (коронавирус)</t>
  </si>
  <si>
    <t>Хозинвентарь</t>
  </si>
  <si>
    <t>Поверка узлов учета тепла</t>
  </si>
  <si>
    <t>Дезинсекция от блох</t>
  </si>
  <si>
    <t>Замена уличных ламп освещения</t>
  </si>
  <si>
    <t>Замена основных кранов ХГВС</t>
  </si>
  <si>
    <t>Монтаж освещения в подвале.</t>
  </si>
  <si>
    <t>Замена ламп освещения, светильников</t>
  </si>
  <si>
    <t>Ремонт панельных швов</t>
  </si>
  <si>
    <t>Ремонт радиатора</t>
  </si>
  <si>
    <t xml:space="preserve">Периодическая проверка вентканалов </t>
  </si>
  <si>
    <t>Услуги банка</t>
  </si>
  <si>
    <t>Госпошлина</t>
  </si>
  <si>
    <t>Прочие расходы</t>
  </si>
  <si>
    <t>Итого:</t>
  </si>
  <si>
    <t xml:space="preserve"> Долг за управляющей компанией </t>
  </si>
  <si>
    <t>Израсходованно</t>
  </si>
  <si>
    <t>Содержание  и текущий ремонт общедомового имущества</t>
  </si>
  <si>
    <t xml:space="preserve">Печать и доставка квитанций за капитальный ремонт </t>
  </si>
  <si>
    <t>Услуги по санитарному содержанию</t>
  </si>
  <si>
    <t>Уборка мест общего пользования</t>
  </si>
  <si>
    <t>Изгтовление ключей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</si>
  <si>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</si>
  <si>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</si>
  <si>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</si>
  <si>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Доставка песка</t>
  </si>
  <si>
    <t>Выкашивание газонов</t>
  </si>
  <si>
    <t>Ремонт бензокосы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</si>
  <si>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</si>
  <si>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</si>
  <si>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</si>
  <si>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</si>
  <si>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</si>
  <si>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</si>
  <si>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</si>
  <si>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</si>
  <si>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</si>
  <si>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</si>
  <si>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</si>
  <si>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</si>
  <si>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Услуги связи</t>
  </si>
  <si>
    <t>ГСМ</t>
  </si>
  <si>
    <t>Спецодежда</t>
  </si>
  <si>
    <t>Услуги почты</t>
  </si>
  <si>
    <t>Канцтовары</t>
  </si>
  <si>
    <t>Пополнение транспортной карты</t>
  </si>
  <si>
    <t>Фотопечать</t>
  </si>
  <si>
    <t>Предоставление сведений из ЕГРН</t>
  </si>
  <si>
    <t>Липецкая область, Елец,  Коммунаров ул, дом № 141</t>
  </si>
  <si>
    <t>Задолженность по неплаттельщикам на 31.12.2021</t>
  </si>
  <si>
    <t>Остаток
денежных средств жителей на 01.01.2021 г.</t>
  </si>
  <si>
    <t>Остаток
денежных средств жителей на 31.12.2021 г.</t>
  </si>
  <si>
    <t>За использование МОП интернет провайдерами и размещение рекламы</t>
  </si>
  <si>
    <t>Установка крана для набора воды в подвале для уборки</t>
  </si>
  <si>
    <t>Изготовление скребка 1 подъезд</t>
  </si>
  <si>
    <t>Замена элементов питания при проверке приборов учета</t>
  </si>
  <si>
    <t>Устранение завоздушивание системы ГВС</t>
  </si>
  <si>
    <t>Аварийные работы (МУП Аварийно спасательная служба)</t>
  </si>
  <si>
    <t>Оплата труда диспечерской службы</t>
  </si>
  <si>
    <t>Сборка промывочной системы</t>
  </si>
  <si>
    <t>Ремонт и содержание инструмента</t>
  </si>
  <si>
    <t>Ремонт и содержание автомобилей</t>
  </si>
  <si>
    <t>Приобретение ОС (шкаф для инструментов)</t>
  </si>
  <si>
    <t>Амортизация</t>
  </si>
  <si>
    <t xml:space="preserve">Аренда помещения под офис </t>
  </si>
  <si>
    <t xml:space="preserve">Оплата труда </t>
  </si>
  <si>
    <t>Билет  междугородний</t>
  </si>
  <si>
    <t>Генерализация квалифицированного сертификата</t>
  </si>
  <si>
    <t>Дезинфекция МОП (коронавирус) офиса</t>
  </si>
  <si>
    <t>Доставка товара</t>
  </si>
  <si>
    <t>Ремонт и содержание оргтехники</t>
  </si>
  <si>
    <t>Имущественные налоги (транспортный)</t>
  </si>
  <si>
    <t>Информационно - консультационные услуги</t>
  </si>
  <si>
    <t>Коммунальные услуги</t>
  </si>
  <si>
    <t>Права на использование ПО и сама программа, электронная отчетность</t>
  </si>
  <si>
    <t>Санитарные нормы и правила + хозинвентарь</t>
  </si>
  <si>
    <t>Сервисное обслуживание ККТ</t>
  </si>
  <si>
    <t>Услуги по управлению многоквартирным домом 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</si>
  <si>
    <t xml:space="preserve">Подготовка к отопительному сезону отключение 13.04.2021, промывка системы 22.06.2021, проверка теплоснабжающей организацией 22.06.2021, подключение  21.09.2021) </t>
  </si>
  <si>
    <t>Причистка общедомовой канализации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</si>
</sst>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0" fontId="2" fillId="0" borderId="0" xfId="0" applyNumberFormat="1" applyAlignment="1">
      <alignment horizontal="left" wrapText="1"/>
    </xf>
    <xf numFmtId="4" fontId="2" fillId="0" borderId="0" xfId="0" applyNumberFormat="1" applyAlignment="1">
      <alignment horizontal="right" wrapText="1"/>
    </xf>
    <xf numFmtId="0" fontId="5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right" wrapText="1"/>
    </xf>
    <xf numFmtId="0" fontId="1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4" fontId="1" fillId="0" borderId="0" xfId="0" applyNumberFormat="1" applyFill="1" applyAlignment="1">
      <alignment horizontal="left"/>
    </xf>
    <xf numFmtId="2" fontId="1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26"/>
  <sheetViews>
    <sheetView tabSelected="1" workbookViewId="0" topLeftCell="B9">
      <selection activeCell="B123" sqref="B123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18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69" t="s">
        <v>0</v>
      </c>
      <c r="B2" s="69"/>
      <c r="C2" s="69"/>
      <c r="D2" s="8"/>
      <c r="E2" s="8"/>
      <c r="F2" s="8"/>
      <c r="G2" s="8"/>
    </row>
    <row r="3" spans="1:7" s="1" customFormat="1" ht="18.75" customHeight="1">
      <c r="A3" s="69" t="s">
        <v>1</v>
      </c>
      <c r="B3" s="69"/>
      <c r="C3" s="69"/>
      <c r="D3" s="8"/>
      <c r="E3" s="8"/>
      <c r="F3" s="8"/>
      <c r="G3" s="8"/>
    </row>
    <row r="4" spans="1:7" s="1" customFormat="1" ht="15.75" customHeight="1">
      <c r="A4" s="70" t="s">
        <v>2</v>
      </c>
      <c r="B4" s="71"/>
      <c r="C4" s="71"/>
      <c r="D4" s="8"/>
      <c r="E4" s="8"/>
      <c r="F4" s="8"/>
      <c r="G4" s="8"/>
    </row>
    <row r="5" spans="1:7" s="1" customFormat="1" ht="30.75" customHeight="1">
      <c r="A5" s="71" t="s">
        <v>3</v>
      </c>
      <c r="B5" s="71"/>
      <c r="C5" s="71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63" t="s">
        <v>71</v>
      </c>
      <c r="B7" s="64"/>
      <c r="C7" s="64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65" t="s">
        <v>4</v>
      </c>
      <c r="C9" s="66"/>
      <c r="D9" s="8"/>
      <c r="E9" s="8"/>
      <c r="F9" s="8"/>
      <c r="G9" s="8"/>
    </row>
    <row r="10" spans="1:7" s="1" customFormat="1" ht="15.75" customHeight="1">
      <c r="A10" s="10"/>
      <c r="B10" s="11" t="s">
        <v>5</v>
      </c>
      <c r="C10" s="3">
        <v>5</v>
      </c>
      <c r="D10" s="8"/>
      <c r="E10" s="8"/>
      <c r="F10" s="8"/>
      <c r="G10" s="8"/>
    </row>
    <row r="11" spans="1:7" s="1" customFormat="1" ht="15.75" customHeight="1">
      <c r="A11" s="10"/>
      <c r="B11" s="11" t="s">
        <v>6</v>
      </c>
      <c r="C11" s="3">
        <v>3</v>
      </c>
      <c r="D11" s="8"/>
      <c r="E11" s="8"/>
      <c r="F11" s="8"/>
      <c r="G11" s="8"/>
    </row>
    <row r="12" spans="1:7" s="1" customFormat="1" ht="15.75" customHeight="1">
      <c r="A12" s="10"/>
      <c r="B12" s="11" t="s">
        <v>7</v>
      </c>
      <c r="C12" s="3">
        <v>59</v>
      </c>
      <c r="D12" s="8"/>
      <c r="E12" s="8"/>
      <c r="F12" s="8"/>
      <c r="G12" s="8"/>
    </row>
    <row r="13" spans="1:7" s="1" customFormat="1" ht="15.75" customHeight="1">
      <c r="A13" s="10"/>
      <c r="B13" s="11" t="s">
        <v>8</v>
      </c>
      <c r="C13" s="4">
        <v>3127.1</v>
      </c>
      <c r="D13" s="8"/>
      <c r="E13" s="8"/>
      <c r="F13" s="8"/>
      <c r="G13" s="8"/>
    </row>
    <row r="14" spans="1:7" s="1" customFormat="1" ht="15.75" customHeight="1">
      <c r="A14" s="13"/>
      <c r="B14" s="67" t="s">
        <v>9</v>
      </c>
      <c r="C14" s="68"/>
      <c r="D14" s="8"/>
      <c r="E14" s="8"/>
      <c r="F14" s="8"/>
      <c r="G14" s="8"/>
    </row>
    <row r="15" spans="1:7" s="1" customFormat="1" ht="15.75" customHeight="1">
      <c r="A15" s="10"/>
      <c r="B15" s="14" t="s">
        <v>72</v>
      </c>
      <c r="C15" s="15">
        <v>52320</v>
      </c>
      <c r="D15" s="8"/>
      <c r="E15" s="8"/>
      <c r="F15" s="8"/>
      <c r="G15" s="8"/>
    </row>
    <row r="16" spans="1:7" s="1" customFormat="1" ht="102" customHeight="1">
      <c r="A16" s="10"/>
      <c r="B16" s="14" t="s">
        <v>75</v>
      </c>
      <c r="C16" s="16">
        <v>8200</v>
      </c>
      <c r="D16" s="17" t="s">
        <v>73</v>
      </c>
      <c r="E16" s="18" t="s">
        <v>11</v>
      </c>
      <c r="F16" s="56" t="s">
        <v>39</v>
      </c>
      <c r="G16" s="17" t="s">
        <v>74</v>
      </c>
    </row>
    <row r="17" spans="1:7" s="1" customFormat="1" ht="30.75" customHeight="1">
      <c r="A17" s="10"/>
      <c r="B17" s="11" t="s">
        <v>40</v>
      </c>
      <c r="C17" s="12">
        <v>499055.85</v>
      </c>
      <c r="D17" s="19">
        <v>77956.98</v>
      </c>
      <c r="E17" s="19">
        <f>498915.59+C16</f>
        <v>507115.59</v>
      </c>
      <c r="F17" s="20">
        <f>C25</f>
        <v>292402.57</v>
      </c>
      <c r="G17" s="20">
        <f>D17+E17-F17</f>
        <v>292670.00000000006</v>
      </c>
    </row>
    <row r="18" spans="1:7" s="1" customFormat="1" ht="30.75" customHeight="1">
      <c r="A18" s="10">
        <v>22</v>
      </c>
      <c r="B18" s="21" t="s">
        <v>16</v>
      </c>
      <c r="C18" s="12">
        <v>25729.71</v>
      </c>
      <c r="D18" s="19">
        <v>-32446.34</v>
      </c>
      <c r="E18" s="19">
        <v>25386.15</v>
      </c>
      <c r="F18" s="22">
        <f>C103</f>
        <v>35016.49</v>
      </c>
      <c r="G18" s="20">
        <f>D18+E18-F18</f>
        <v>-42076.67999999999</v>
      </c>
    </row>
    <row r="19" spans="1:7" s="1" customFormat="1" ht="30.75" customHeight="1">
      <c r="A19" s="10">
        <v>23</v>
      </c>
      <c r="B19" s="21" t="s">
        <v>15</v>
      </c>
      <c r="C19" s="12">
        <v>3746.99</v>
      </c>
      <c r="D19" s="19">
        <v>-10099.01</v>
      </c>
      <c r="E19" s="19">
        <v>4117.05</v>
      </c>
      <c r="F19" s="23">
        <f>C104</f>
        <v>14957.36</v>
      </c>
      <c r="G19" s="20">
        <f>D19+E19-F19</f>
        <v>-20939.32</v>
      </c>
    </row>
    <row r="20" spans="1:7" s="1" customFormat="1" ht="30.75" customHeight="1">
      <c r="A20" s="10">
        <v>24</v>
      </c>
      <c r="B20" s="21" t="s">
        <v>14</v>
      </c>
      <c r="C20" s="12">
        <v>3909.05</v>
      </c>
      <c r="D20" s="19">
        <v>-1159.02</v>
      </c>
      <c r="E20" s="19">
        <v>4275.83</v>
      </c>
      <c r="F20" s="23">
        <f>C105</f>
        <v>7796.49</v>
      </c>
      <c r="G20" s="20">
        <f>D20+E20-F20</f>
        <v>-4679.68</v>
      </c>
    </row>
    <row r="21" spans="1:7" s="1" customFormat="1" ht="15.75" customHeight="1">
      <c r="A21" s="10"/>
      <c r="B21" s="2" t="s">
        <v>41</v>
      </c>
      <c r="C21" s="12">
        <v>2628.2</v>
      </c>
      <c r="D21" s="19">
        <v>2343.06</v>
      </c>
      <c r="E21" s="19">
        <v>2813.8</v>
      </c>
      <c r="F21" s="23">
        <f>C106</f>
        <v>1733</v>
      </c>
      <c r="G21" s="20">
        <f>D21+E21-F21</f>
        <v>3423.8600000000006</v>
      </c>
    </row>
    <row r="22" spans="1:7" s="1" customFormat="1" ht="15.75" customHeight="1">
      <c r="A22" s="10"/>
      <c r="B22" s="14" t="s">
        <v>10</v>
      </c>
      <c r="C22" s="24">
        <f>SUM(C17:C21)</f>
        <v>535069.7999999999</v>
      </c>
      <c r="D22" s="25">
        <f>SUM(D17:D21)</f>
        <v>36595.67</v>
      </c>
      <c r="E22" s="26">
        <f>SUM(E17:E21)</f>
        <v>543708.42</v>
      </c>
      <c r="F22" s="26">
        <f>SUM(F17:F21)</f>
        <v>351905.91</v>
      </c>
      <c r="G22" s="26">
        <f>SUM(G17:G21)</f>
        <v>228398.18000000005</v>
      </c>
    </row>
    <row r="23" spans="1:7" s="1" customFormat="1" ht="15.75" customHeight="1">
      <c r="A23" s="10"/>
      <c r="B23" s="14" t="s">
        <v>11</v>
      </c>
      <c r="C23" s="24">
        <f>E22</f>
        <v>543708.42</v>
      </c>
      <c r="D23" s="8"/>
      <c r="E23" s="27"/>
      <c r="F23" s="8"/>
      <c r="G23" s="8"/>
    </row>
    <row r="24" spans="1:7" s="1" customFormat="1" ht="15.75" customHeight="1">
      <c r="A24" s="13"/>
      <c r="B24" s="28" t="s">
        <v>12</v>
      </c>
      <c r="C24" s="29">
        <f>C25+C103+C104+C105+C106</f>
        <v>351905.91</v>
      </c>
      <c r="D24" s="58"/>
      <c r="E24" s="58"/>
      <c r="F24" s="58"/>
      <c r="G24" s="8"/>
    </row>
    <row r="25" spans="1:7" s="1" customFormat="1" ht="30.75" customHeight="1">
      <c r="A25" s="10"/>
      <c r="B25" s="14" t="s">
        <v>13</v>
      </c>
      <c r="C25" s="24">
        <f>C26+C45+C81</f>
        <v>292402.57</v>
      </c>
      <c r="D25" s="58"/>
      <c r="E25" s="59"/>
      <c r="F25" s="58"/>
      <c r="G25" s="8"/>
    </row>
    <row r="26" spans="1:7" s="1" customFormat="1" ht="15.75" customHeight="1">
      <c r="A26" s="30">
        <v>1</v>
      </c>
      <c r="B26" s="31" t="s">
        <v>42</v>
      </c>
      <c r="C26" s="24">
        <f>C27+C32+C35+C37+C39+C42</f>
        <v>69451.91</v>
      </c>
      <c r="D26" s="58"/>
      <c r="E26" s="58"/>
      <c r="F26" s="58"/>
      <c r="G26" s="8"/>
    </row>
    <row r="27" spans="1:7" s="1" customFormat="1" ht="15.75" customHeight="1">
      <c r="A27" s="32">
        <v>1</v>
      </c>
      <c r="B27" s="33" t="s">
        <v>43</v>
      </c>
      <c r="C27" s="24">
        <f>SUM(C28:C31)</f>
        <v>29315.34</v>
      </c>
      <c r="D27" s="58"/>
      <c r="E27" s="58"/>
      <c r="F27" s="58"/>
      <c r="G27" s="8"/>
    </row>
    <row r="28" spans="1:7" s="1" customFormat="1" ht="15.75" customHeight="1" hidden="1">
      <c r="A28" s="10">
        <v>1</v>
      </c>
      <c r="B28" s="11" t="s">
        <v>24</v>
      </c>
      <c r="C28" s="12">
        <v>917.54</v>
      </c>
      <c r="D28" s="58"/>
      <c r="E28" s="58"/>
      <c r="F28" s="58"/>
      <c r="G28" s="8"/>
    </row>
    <row r="29" spans="1:7" s="1" customFormat="1" ht="15.75" customHeight="1" hidden="1">
      <c r="A29" s="10">
        <v>1</v>
      </c>
      <c r="B29" s="11" t="s">
        <v>17</v>
      </c>
      <c r="C29" s="12">
        <v>26984</v>
      </c>
      <c r="D29" s="58"/>
      <c r="E29" s="58"/>
      <c r="F29" s="58"/>
      <c r="G29" s="8"/>
    </row>
    <row r="30" spans="1:7" s="1" customFormat="1" ht="15.75" customHeight="1" hidden="1">
      <c r="A30" s="10">
        <v>1</v>
      </c>
      <c r="B30" s="11" t="s">
        <v>44</v>
      </c>
      <c r="C30" s="34">
        <v>45</v>
      </c>
      <c r="D30" s="58"/>
      <c r="E30" s="58"/>
      <c r="F30" s="58"/>
      <c r="G30" s="8"/>
    </row>
    <row r="31" spans="1:7" s="1" customFormat="1" ht="15.75" customHeight="1" hidden="1">
      <c r="A31" s="10">
        <v>1</v>
      </c>
      <c r="B31" s="11" t="s">
        <v>76</v>
      </c>
      <c r="C31" s="34">
        <v>1368.8</v>
      </c>
      <c r="D31" s="60"/>
      <c r="E31" s="58"/>
      <c r="F31" s="58"/>
      <c r="G31" s="8"/>
    </row>
    <row r="32" spans="1:7" s="1" customFormat="1" ht="15.75" customHeight="1">
      <c r="A32" s="32">
        <v>2</v>
      </c>
      <c r="B32" s="33" t="s">
        <v>45</v>
      </c>
      <c r="C32" s="24">
        <f>SUM(C33:C34)</f>
        <v>31570.18</v>
      </c>
      <c r="D32" s="58"/>
      <c r="E32" s="58"/>
      <c r="F32" s="58"/>
      <c r="G32" s="8"/>
    </row>
    <row r="33" spans="1:7" s="1" customFormat="1" ht="15.75" customHeight="1" hidden="1">
      <c r="A33" s="35">
        <v>2</v>
      </c>
      <c r="B33" s="36" t="s">
        <v>17</v>
      </c>
      <c r="C33" s="12">
        <v>29336.58</v>
      </c>
      <c r="D33" s="58"/>
      <c r="E33" s="58"/>
      <c r="F33" s="58"/>
      <c r="G33" s="8"/>
    </row>
    <row r="34" spans="1:7" s="1" customFormat="1" ht="15.75" customHeight="1" hidden="1">
      <c r="A34" s="35">
        <v>2</v>
      </c>
      <c r="B34" s="36" t="s">
        <v>77</v>
      </c>
      <c r="C34" s="12">
        <v>2233.6</v>
      </c>
      <c r="D34" s="58"/>
      <c r="E34" s="58"/>
      <c r="F34" s="58"/>
      <c r="G34" s="8"/>
    </row>
    <row r="35" spans="1:7" s="1" customFormat="1" ht="15.75" customHeight="1">
      <c r="A35" s="32">
        <v>3</v>
      </c>
      <c r="B35" s="33" t="s">
        <v>46</v>
      </c>
      <c r="C35" s="24">
        <f>SUM(C36:C36)</f>
        <v>0</v>
      </c>
      <c r="D35" s="58"/>
      <c r="E35" s="60"/>
      <c r="F35" s="58"/>
      <c r="G35" s="8"/>
    </row>
    <row r="36" spans="1:7" s="1" customFormat="1" ht="15.75" customHeight="1" hidden="1">
      <c r="A36" s="10">
        <v>3</v>
      </c>
      <c r="B36" s="11"/>
      <c r="C36" s="37"/>
      <c r="D36" s="58"/>
      <c r="E36" s="58"/>
      <c r="F36" s="58"/>
      <c r="G36" s="8"/>
    </row>
    <row r="37" spans="1:7" s="1" customFormat="1" ht="15.75" customHeight="1">
      <c r="A37" s="32">
        <v>4</v>
      </c>
      <c r="B37" s="33" t="s">
        <v>47</v>
      </c>
      <c r="C37" s="38">
        <f>SUM(C38)</f>
        <v>254</v>
      </c>
      <c r="D37" s="58"/>
      <c r="E37" s="58"/>
      <c r="F37" s="58"/>
      <c r="G37" s="8"/>
    </row>
    <row r="38" spans="1:7" s="1" customFormat="1" ht="15.75" customHeight="1" hidden="1">
      <c r="A38" s="10">
        <v>4</v>
      </c>
      <c r="B38" s="11" t="s">
        <v>48</v>
      </c>
      <c r="C38" s="37">
        <v>254</v>
      </c>
      <c r="D38" s="58"/>
      <c r="E38" s="58"/>
      <c r="F38" s="58"/>
      <c r="G38" s="8"/>
    </row>
    <row r="39" spans="1:7" s="1" customFormat="1" ht="15.75" customHeight="1">
      <c r="A39" s="32">
        <v>5</v>
      </c>
      <c r="B39" s="39" t="s">
        <v>49</v>
      </c>
      <c r="C39" s="38">
        <f>SUM(C40:C41)</f>
        <v>935.3399999999999</v>
      </c>
      <c r="D39" s="58"/>
      <c r="E39" s="58"/>
      <c r="F39" s="58"/>
      <c r="G39" s="8"/>
    </row>
    <row r="40" spans="1:7" s="1" customFormat="1" ht="15.75" customHeight="1" hidden="1">
      <c r="A40" s="32">
        <v>5</v>
      </c>
      <c r="B40" s="36" t="s">
        <v>17</v>
      </c>
      <c r="C40" s="57">
        <v>500.34</v>
      </c>
      <c r="D40" s="58"/>
      <c r="E40" s="58"/>
      <c r="F40" s="58"/>
      <c r="G40" s="8"/>
    </row>
    <row r="41" spans="1:7" s="1" customFormat="1" ht="15.75" customHeight="1" hidden="1">
      <c r="A41" s="10">
        <v>5</v>
      </c>
      <c r="B41" s="11" t="s">
        <v>50</v>
      </c>
      <c r="C41" s="40">
        <v>435</v>
      </c>
      <c r="D41" s="58"/>
      <c r="E41" s="58"/>
      <c r="F41" s="58"/>
      <c r="G41" s="8"/>
    </row>
    <row r="42" spans="1:7" s="1" customFormat="1" ht="15.75" customHeight="1">
      <c r="A42" s="32">
        <v>6</v>
      </c>
      <c r="B42" s="39" t="s">
        <v>51</v>
      </c>
      <c r="C42" s="38">
        <f>SUM(C43:C44)</f>
        <v>7377.05</v>
      </c>
      <c r="D42" s="58"/>
      <c r="E42" s="58"/>
      <c r="F42" s="58"/>
      <c r="G42" s="8"/>
    </row>
    <row r="43" spans="1:7" s="1" customFormat="1" ht="15.75" customHeight="1" hidden="1">
      <c r="A43" s="10">
        <v>6</v>
      </c>
      <c r="B43" s="2" t="s">
        <v>23</v>
      </c>
      <c r="C43" s="5">
        <v>3177.05</v>
      </c>
      <c r="D43" s="58"/>
      <c r="E43" s="58"/>
      <c r="F43" s="58"/>
      <c r="G43" s="8"/>
    </row>
    <row r="44" spans="1:7" s="1" customFormat="1" ht="15.75" customHeight="1" hidden="1">
      <c r="A44" s="10">
        <v>6</v>
      </c>
      <c r="B44" s="2" t="s">
        <v>26</v>
      </c>
      <c r="C44" s="5">
        <v>4200</v>
      </c>
      <c r="D44" s="58"/>
      <c r="E44" s="58"/>
      <c r="F44" s="58"/>
      <c r="G44" s="8"/>
    </row>
    <row r="45" spans="1:7" s="1" customFormat="1" ht="15.75" customHeight="1">
      <c r="A45" s="10">
        <v>8</v>
      </c>
      <c r="B45" s="41" t="s">
        <v>52</v>
      </c>
      <c r="C45" s="24">
        <f>C46+C48+C64+C67+C69+C72</f>
        <v>131611.45</v>
      </c>
      <c r="D45" s="58"/>
      <c r="E45" s="58"/>
      <c r="F45" s="58"/>
      <c r="G45" s="8"/>
    </row>
    <row r="46" spans="1:7" s="1" customFormat="1" ht="15.75" customHeight="1">
      <c r="A46" s="10">
        <v>8</v>
      </c>
      <c r="B46" s="42" t="s">
        <v>53</v>
      </c>
      <c r="C46" s="24">
        <f>SUM(C47:C47)</f>
        <v>7750</v>
      </c>
      <c r="D46" s="59"/>
      <c r="E46" s="58"/>
      <c r="F46" s="58"/>
      <c r="G46" s="8"/>
    </row>
    <row r="47" spans="1:7" s="1" customFormat="1" ht="15.75" customHeight="1">
      <c r="A47" s="10">
        <v>8</v>
      </c>
      <c r="B47" s="2" t="s">
        <v>31</v>
      </c>
      <c r="C47" s="5">
        <v>7750</v>
      </c>
      <c r="D47" s="58"/>
      <c r="E47" s="58"/>
      <c r="F47" s="58"/>
      <c r="G47" s="8"/>
    </row>
    <row r="48" spans="1:7" s="1" customFormat="1" ht="15.75" customHeight="1">
      <c r="A48" s="10">
        <v>9</v>
      </c>
      <c r="B48" s="43" t="s">
        <v>54</v>
      </c>
      <c r="C48" s="24">
        <f>C49+C54+C57+C59</f>
        <v>29833.230000000003</v>
      </c>
      <c r="D48" s="58"/>
      <c r="E48" s="58"/>
      <c r="F48" s="58"/>
      <c r="G48" s="8"/>
    </row>
    <row r="49" spans="1:7" s="1" customFormat="1" ht="15.75" customHeight="1">
      <c r="A49" s="10">
        <v>9</v>
      </c>
      <c r="B49" s="44" t="s">
        <v>55</v>
      </c>
      <c r="C49" s="24">
        <f>SUM(C50:C53)</f>
        <v>18158.65</v>
      </c>
      <c r="D49" s="58"/>
      <c r="E49" s="58"/>
      <c r="F49" s="58"/>
      <c r="G49" s="8"/>
    </row>
    <row r="50" spans="1:7" s="1" customFormat="1" ht="15.75" customHeight="1">
      <c r="A50" s="10">
        <v>9</v>
      </c>
      <c r="B50" s="2" t="s">
        <v>18</v>
      </c>
      <c r="C50" s="5">
        <v>8398.4</v>
      </c>
      <c r="D50" s="58"/>
      <c r="E50" s="58"/>
      <c r="F50" s="58"/>
      <c r="G50" s="8"/>
    </row>
    <row r="51" spans="1:7" s="1" customFormat="1" ht="15.75" customHeight="1">
      <c r="A51" s="10">
        <v>9</v>
      </c>
      <c r="B51" s="2" t="s">
        <v>25</v>
      </c>
      <c r="C51" s="5">
        <v>7420</v>
      </c>
      <c r="D51" s="58"/>
      <c r="E51" s="58"/>
      <c r="F51" s="58"/>
      <c r="G51" s="8"/>
    </row>
    <row r="52" spans="1:7" s="1" customFormat="1" ht="15.75" customHeight="1">
      <c r="A52" s="10">
        <v>9</v>
      </c>
      <c r="B52" s="2" t="s">
        <v>32</v>
      </c>
      <c r="C52" s="6">
        <v>1726</v>
      </c>
      <c r="D52" s="58"/>
      <c r="E52" s="58"/>
      <c r="F52" s="58"/>
      <c r="G52" s="8"/>
    </row>
    <row r="53" spans="1:7" ht="18.75" customHeight="1">
      <c r="A53" s="10">
        <v>9</v>
      </c>
      <c r="B53" s="11" t="s">
        <v>78</v>
      </c>
      <c r="C53" s="12">
        <v>614.25</v>
      </c>
      <c r="D53" s="58"/>
      <c r="E53" s="58"/>
      <c r="F53" s="58"/>
      <c r="G53" s="8"/>
    </row>
    <row r="54" spans="1:7" ht="15.75">
      <c r="A54" s="10">
        <v>10</v>
      </c>
      <c r="B54" s="45" t="s">
        <v>56</v>
      </c>
      <c r="C54" s="24">
        <f>SUM(C55:C56)</f>
        <v>7059.97</v>
      </c>
      <c r="D54" s="58"/>
      <c r="E54" s="58"/>
      <c r="F54" s="58"/>
      <c r="G54" s="8"/>
    </row>
    <row r="55" spans="1:7" ht="15.75">
      <c r="A55" s="10">
        <v>10</v>
      </c>
      <c r="B55" s="2" t="s">
        <v>28</v>
      </c>
      <c r="C55" s="5">
        <v>6399.17</v>
      </c>
      <c r="D55" s="58"/>
      <c r="E55" s="58"/>
      <c r="F55" s="58"/>
      <c r="G55" s="8"/>
    </row>
    <row r="56" spans="1:7" ht="15.75">
      <c r="A56" s="10">
        <v>10</v>
      </c>
      <c r="B56" s="11" t="s">
        <v>79</v>
      </c>
      <c r="C56" s="34">
        <v>660.8</v>
      </c>
      <c r="D56" s="58"/>
      <c r="E56" s="58"/>
      <c r="F56" s="58"/>
      <c r="G56" s="8"/>
    </row>
    <row r="57" spans="1:7" ht="15.75">
      <c r="A57" s="10">
        <v>11</v>
      </c>
      <c r="B57" s="46" t="s">
        <v>57</v>
      </c>
      <c r="C57" s="24">
        <f>SUM(C58:C58)</f>
        <v>1652</v>
      </c>
      <c r="D57" s="58"/>
      <c r="E57" s="58"/>
      <c r="F57" s="58"/>
      <c r="G57" s="8"/>
    </row>
    <row r="58" spans="1:7" ht="15.75">
      <c r="A58" s="10"/>
      <c r="B58" s="11" t="s">
        <v>102</v>
      </c>
      <c r="C58" s="34">
        <v>1652</v>
      </c>
      <c r="D58" s="58"/>
      <c r="E58" s="58"/>
      <c r="F58" s="58"/>
      <c r="G58" s="8"/>
    </row>
    <row r="59" spans="1:7" ht="15.75">
      <c r="A59" s="10">
        <v>12</v>
      </c>
      <c r="B59" s="46" t="s">
        <v>58</v>
      </c>
      <c r="C59" s="24">
        <f>SUM(C60:C63)</f>
        <v>2962.6099999999997</v>
      </c>
      <c r="D59" s="58"/>
      <c r="E59" s="58"/>
      <c r="F59" s="58"/>
      <c r="G59" s="8"/>
    </row>
    <row r="60" spans="1:7" ht="15.75">
      <c r="A60" s="10">
        <v>12</v>
      </c>
      <c r="B60" s="2" t="s">
        <v>21</v>
      </c>
      <c r="C60" s="6">
        <v>283.73</v>
      </c>
      <c r="D60" s="58"/>
      <c r="E60" s="58"/>
      <c r="F60" s="58"/>
      <c r="G60" s="8"/>
    </row>
    <row r="61" spans="1:7" ht="15.75">
      <c r="A61" s="10">
        <v>12</v>
      </c>
      <c r="B61" s="2" t="s">
        <v>27</v>
      </c>
      <c r="C61" s="6">
        <v>827.3</v>
      </c>
      <c r="D61" s="58"/>
      <c r="E61" s="58"/>
      <c r="F61" s="58"/>
      <c r="G61" s="8"/>
    </row>
    <row r="62" spans="1:7" ht="15.75">
      <c r="A62" s="10">
        <v>12</v>
      </c>
      <c r="B62" s="2" t="s">
        <v>29</v>
      </c>
      <c r="C62" s="6">
        <v>1362.32</v>
      </c>
      <c r="D62" s="58"/>
      <c r="E62" s="58"/>
      <c r="F62" s="58"/>
      <c r="G62" s="8"/>
    </row>
    <row r="63" spans="1:7" ht="15.75">
      <c r="A63" s="10">
        <v>12</v>
      </c>
      <c r="B63" s="2" t="s">
        <v>30</v>
      </c>
      <c r="C63" s="6">
        <v>489.26</v>
      </c>
      <c r="D63" s="58"/>
      <c r="E63" s="58"/>
      <c r="F63" s="58"/>
      <c r="G63" s="8"/>
    </row>
    <row r="64" spans="1:7" ht="15.75">
      <c r="A64" s="10">
        <v>13</v>
      </c>
      <c r="B64" s="47" t="s">
        <v>59</v>
      </c>
      <c r="C64" s="24">
        <f>SUM(C65)</f>
        <v>5480.96</v>
      </c>
      <c r="D64" s="58"/>
      <c r="E64" s="58"/>
      <c r="F64" s="58"/>
      <c r="G64" s="8"/>
    </row>
    <row r="65" spans="1:7" ht="15.75">
      <c r="A65" s="10">
        <v>13</v>
      </c>
      <c r="B65" s="2" t="s">
        <v>20</v>
      </c>
      <c r="C65" s="5">
        <v>5480.96</v>
      </c>
      <c r="D65" s="58"/>
      <c r="E65" s="58"/>
      <c r="F65" s="58"/>
      <c r="G65" s="8"/>
    </row>
    <row r="66" spans="1:7" ht="15.75">
      <c r="A66" s="10">
        <v>13</v>
      </c>
      <c r="B66" s="2" t="s">
        <v>22</v>
      </c>
      <c r="C66" s="5">
        <v>7670</v>
      </c>
      <c r="D66" s="58"/>
      <c r="E66" s="58"/>
      <c r="F66" s="58"/>
      <c r="G66" s="8"/>
    </row>
    <row r="67" spans="1:7" ht="15.75">
      <c r="A67" s="10">
        <v>14</v>
      </c>
      <c r="B67" s="47" t="s">
        <v>60</v>
      </c>
      <c r="C67" s="24">
        <f>SUM(C68:C68)</f>
        <v>1416</v>
      </c>
      <c r="D67" s="58"/>
      <c r="E67" s="58"/>
      <c r="F67" s="58"/>
      <c r="G67" s="8"/>
    </row>
    <row r="68" spans="1:7" ht="15.75">
      <c r="A68" s="10">
        <v>14</v>
      </c>
      <c r="B68" s="2" t="s">
        <v>33</v>
      </c>
      <c r="C68" s="5">
        <v>1416</v>
      </c>
      <c r="D68" s="58"/>
      <c r="E68" s="58"/>
      <c r="F68" s="58"/>
      <c r="G68" s="8"/>
    </row>
    <row r="69" spans="1:7" ht="31.5">
      <c r="A69" s="10">
        <v>15</v>
      </c>
      <c r="B69" s="48" t="s">
        <v>61</v>
      </c>
      <c r="C69" s="24">
        <f>SUM(C70:C71)</f>
        <v>48119.2</v>
      </c>
      <c r="D69" s="58"/>
      <c r="E69" s="58"/>
      <c r="F69" s="58"/>
      <c r="G69" s="8"/>
    </row>
    <row r="70" spans="1:7" ht="15.75">
      <c r="A70" s="10">
        <v>15</v>
      </c>
      <c r="B70" s="2" t="s">
        <v>19</v>
      </c>
      <c r="C70" s="5">
        <v>1575.2</v>
      </c>
      <c r="D70" s="58"/>
      <c r="E70" s="58"/>
      <c r="F70" s="58"/>
      <c r="G70" s="8"/>
    </row>
    <row r="71" spans="1:7" ht="47.25">
      <c r="A71" s="10"/>
      <c r="B71" s="21" t="s">
        <v>101</v>
      </c>
      <c r="C71" s="24">
        <v>46544</v>
      </c>
      <c r="D71" s="58"/>
      <c r="E71" s="58"/>
      <c r="F71" s="58"/>
      <c r="G71" s="8"/>
    </row>
    <row r="72" spans="1:7" ht="15.75">
      <c r="A72" s="10">
        <v>17</v>
      </c>
      <c r="B72" s="49" t="s">
        <v>62</v>
      </c>
      <c r="C72" s="24">
        <f>SUM(C73:C80)</f>
        <v>39012.06</v>
      </c>
      <c r="D72" s="58"/>
      <c r="E72" s="58"/>
      <c r="F72" s="58"/>
      <c r="G72" s="8"/>
    </row>
    <row r="73" spans="1:7" ht="15.75" hidden="1">
      <c r="A73" s="10">
        <v>17</v>
      </c>
      <c r="B73" s="11" t="s">
        <v>63</v>
      </c>
      <c r="C73" s="34">
        <v>658</v>
      </c>
      <c r="D73" s="58"/>
      <c r="E73" s="58"/>
      <c r="F73" s="58"/>
      <c r="G73" s="8"/>
    </row>
    <row r="74" spans="1:7" ht="15.75" hidden="1">
      <c r="A74" s="10">
        <v>17</v>
      </c>
      <c r="B74" s="11" t="s">
        <v>83</v>
      </c>
      <c r="C74" s="12">
        <v>1170</v>
      </c>
      <c r="D74" s="58"/>
      <c r="E74" s="58"/>
      <c r="F74" s="58"/>
      <c r="G74" s="8"/>
    </row>
    <row r="75" spans="1:7" ht="15.75" hidden="1">
      <c r="A75" s="10">
        <v>17</v>
      </c>
      <c r="B75" s="2" t="s">
        <v>80</v>
      </c>
      <c r="C75" s="5">
        <v>3661</v>
      </c>
      <c r="D75" s="58"/>
      <c r="E75" s="58"/>
      <c r="F75" s="58"/>
      <c r="G75" s="8"/>
    </row>
    <row r="76" spans="1:7" ht="15.75" hidden="1">
      <c r="A76" s="10">
        <v>17</v>
      </c>
      <c r="B76" s="11" t="s">
        <v>84</v>
      </c>
      <c r="C76" s="12">
        <v>3246</v>
      </c>
      <c r="D76" s="58"/>
      <c r="E76" s="58"/>
      <c r="F76" s="58"/>
      <c r="G76" s="8"/>
    </row>
    <row r="77" spans="1:7" ht="15.75" hidden="1">
      <c r="A77" s="10">
        <v>17</v>
      </c>
      <c r="B77" s="11" t="s">
        <v>64</v>
      </c>
      <c r="C77" s="12">
        <v>1151</v>
      </c>
      <c r="D77" s="58"/>
      <c r="E77" s="58"/>
      <c r="F77" s="58"/>
      <c r="G77" s="8"/>
    </row>
    <row r="78" spans="1:7" ht="15.75" hidden="1">
      <c r="A78" s="10">
        <v>17</v>
      </c>
      <c r="B78" s="11" t="s">
        <v>81</v>
      </c>
      <c r="C78" s="12">
        <v>26893.06</v>
      </c>
      <c r="D78" s="58"/>
      <c r="E78" s="58"/>
      <c r="F78" s="58"/>
      <c r="G78" s="8"/>
    </row>
    <row r="79" spans="1:7" ht="15.75" hidden="1">
      <c r="A79" s="10">
        <v>17</v>
      </c>
      <c r="B79" s="11" t="s">
        <v>65</v>
      </c>
      <c r="C79" s="34">
        <v>1971</v>
      </c>
      <c r="D79" s="58"/>
      <c r="E79" s="58"/>
      <c r="F79" s="58"/>
      <c r="G79" s="8"/>
    </row>
    <row r="80" spans="1:7" ht="15.75" hidden="1">
      <c r="A80" s="10">
        <v>17</v>
      </c>
      <c r="B80" s="11" t="s">
        <v>82</v>
      </c>
      <c r="C80" s="34">
        <v>262</v>
      </c>
      <c r="D80" s="58"/>
      <c r="E80" s="58"/>
      <c r="F80" s="58"/>
      <c r="G80" s="8"/>
    </row>
    <row r="81" spans="1:7" ht="299.25">
      <c r="A81" s="10">
        <v>18</v>
      </c>
      <c r="B81" s="50" t="s">
        <v>100</v>
      </c>
      <c r="C81" s="51">
        <f>SUM(C82:C102)</f>
        <v>91339.20999999999</v>
      </c>
      <c r="D81" s="58"/>
      <c r="E81" s="58"/>
      <c r="F81" s="58"/>
      <c r="G81" s="8"/>
    </row>
    <row r="82" spans="1:7" ht="15.75" hidden="1">
      <c r="A82" s="10">
        <v>18</v>
      </c>
      <c r="B82" s="2" t="s">
        <v>85</v>
      </c>
      <c r="C82" s="12">
        <v>1141.4</v>
      </c>
      <c r="D82" s="61"/>
      <c r="E82" s="58"/>
      <c r="F82" s="58"/>
      <c r="G82" s="8"/>
    </row>
    <row r="83" spans="1:7" ht="15.75" hidden="1">
      <c r="A83" s="10">
        <v>18</v>
      </c>
      <c r="B83" s="2" t="s">
        <v>86</v>
      </c>
      <c r="C83" s="34">
        <v>1289</v>
      </c>
      <c r="D83" s="58"/>
      <c r="E83" s="58"/>
      <c r="F83" s="58"/>
      <c r="G83" s="8"/>
    </row>
    <row r="84" spans="1:7" ht="15.75" hidden="1">
      <c r="A84" s="10">
        <v>18</v>
      </c>
      <c r="B84" s="2" t="s">
        <v>34</v>
      </c>
      <c r="C84" s="12">
        <v>1444.22</v>
      </c>
      <c r="D84" s="58"/>
      <c r="E84" s="58"/>
      <c r="F84" s="58"/>
      <c r="G84" s="8"/>
    </row>
    <row r="85" spans="1:7" ht="15.75" hidden="1">
      <c r="A85" s="10">
        <v>18</v>
      </c>
      <c r="B85" s="2" t="s">
        <v>35</v>
      </c>
      <c r="C85" s="34">
        <v>1158.44</v>
      </c>
      <c r="D85" s="58"/>
      <c r="E85" s="58"/>
      <c r="F85" s="58"/>
      <c r="G85" s="8"/>
    </row>
    <row r="86" spans="1:7" ht="15.75" hidden="1">
      <c r="A86" s="10">
        <v>18</v>
      </c>
      <c r="B86" s="2" t="s">
        <v>36</v>
      </c>
      <c r="C86" s="34">
        <v>956.79</v>
      </c>
      <c r="D86" s="58"/>
      <c r="E86" s="58"/>
      <c r="F86" s="58"/>
      <c r="G86" s="8"/>
    </row>
    <row r="87" spans="1:7" ht="15.75" hidden="1">
      <c r="A87" s="10">
        <v>18</v>
      </c>
      <c r="B87" s="2" t="s">
        <v>87</v>
      </c>
      <c r="C87" s="12">
        <v>17381</v>
      </c>
      <c r="D87" s="58"/>
      <c r="E87" s="58"/>
      <c r="F87" s="58"/>
      <c r="G87" s="8"/>
    </row>
    <row r="88" spans="1:7" ht="15.75" hidden="1">
      <c r="A88" s="10">
        <v>18</v>
      </c>
      <c r="B88" s="11" t="s">
        <v>88</v>
      </c>
      <c r="C88" s="12">
        <v>62698.36</v>
      </c>
      <c r="D88" s="58"/>
      <c r="E88" s="58"/>
      <c r="F88" s="58"/>
      <c r="G88" s="8"/>
    </row>
    <row r="89" spans="1:7" ht="15.75" hidden="1">
      <c r="A89" s="10">
        <v>18</v>
      </c>
      <c r="B89" s="11" t="s">
        <v>89</v>
      </c>
      <c r="C89" s="34">
        <v>5</v>
      </c>
      <c r="D89" s="58"/>
      <c r="E89" s="58"/>
      <c r="F89" s="58"/>
      <c r="G89" s="8"/>
    </row>
    <row r="90" spans="1:7" ht="15.75" hidden="1">
      <c r="A90" s="10">
        <v>18</v>
      </c>
      <c r="B90" s="11" t="s">
        <v>90</v>
      </c>
      <c r="C90" s="34">
        <v>51</v>
      </c>
      <c r="D90" s="58"/>
      <c r="E90" s="58"/>
      <c r="F90" s="58"/>
      <c r="G90" s="8"/>
    </row>
    <row r="91" spans="1:7" ht="15.75" hidden="1">
      <c r="A91" s="10">
        <v>18</v>
      </c>
      <c r="B91" s="11" t="s">
        <v>91</v>
      </c>
      <c r="C91" s="34">
        <v>27</v>
      </c>
      <c r="D91" s="58"/>
      <c r="E91" s="58"/>
      <c r="F91" s="58"/>
      <c r="G91" s="8"/>
    </row>
    <row r="92" spans="1:7" ht="15.75" hidden="1">
      <c r="A92" s="10">
        <v>18</v>
      </c>
      <c r="B92" s="11" t="s">
        <v>92</v>
      </c>
      <c r="C92" s="34">
        <v>44</v>
      </c>
      <c r="D92" s="58"/>
      <c r="E92" s="58"/>
      <c r="F92" s="58"/>
      <c r="G92" s="8"/>
    </row>
    <row r="93" spans="1:7" ht="15.75" hidden="1">
      <c r="A93" s="10">
        <v>18</v>
      </c>
      <c r="B93" s="11" t="s">
        <v>94</v>
      </c>
      <c r="C93" s="34">
        <v>59</v>
      </c>
      <c r="D93" s="58"/>
      <c r="E93" s="58"/>
      <c r="F93" s="58"/>
      <c r="G93" s="8"/>
    </row>
    <row r="94" spans="1:7" ht="15.75" hidden="1">
      <c r="A94" s="10">
        <v>18</v>
      </c>
      <c r="B94" s="11" t="s">
        <v>95</v>
      </c>
      <c r="C94" s="12">
        <v>1613</v>
      </c>
      <c r="D94" s="58"/>
      <c r="E94" s="58"/>
      <c r="F94" s="58"/>
      <c r="G94" s="8"/>
    </row>
    <row r="95" spans="1:7" ht="15.75" hidden="1">
      <c r="A95" s="10">
        <v>18</v>
      </c>
      <c r="B95" s="11" t="s">
        <v>96</v>
      </c>
      <c r="C95" s="34">
        <v>1480</v>
      </c>
      <c r="D95" s="58"/>
      <c r="E95" s="58"/>
      <c r="F95" s="58"/>
      <c r="G95" s="8"/>
    </row>
    <row r="96" spans="1:7" ht="15.75" hidden="1">
      <c r="A96" s="10">
        <v>18</v>
      </c>
      <c r="B96" s="11" t="s">
        <v>68</v>
      </c>
      <c r="C96" s="12">
        <v>252</v>
      </c>
      <c r="D96" s="58"/>
      <c r="E96" s="58"/>
      <c r="F96" s="58"/>
      <c r="G96" s="8"/>
    </row>
    <row r="97" spans="1:7" ht="15.75" hidden="1">
      <c r="A97" s="10">
        <v>18</v>
      </c>
      <c r="B97" s="11" t="s">
        <v>97</v>
      </c>
      <c r="C97" s="34">
        <v>894</v>
      </c>
      <c r="D97" s="58"/>
      <c r="E97" s="58"/>
      <c r="F97" s="58"/>
      <c r="G97" s="8"/>
    </row>
    <row r="98" spans="1:7" ht="15.75" hidden="1">
      <c r="A98" s="10">
        <v>18</v>
      </c>
      <c r="B98" s="11" t="s">
        <v>70</v>
      </c>
      <c r="C98" s="34">
        <v>22</v>
      </c>
      <c r="D98" s="58"/>
      <c r="E98" s="58"/>
      <c r="F98" s="58"/>
      <c r="G98" s="8"/>
    </row>
    <row r="99" spans="1:7" ht="15.75" hidden="1">
      <c r="A99" s="10">
        <v>18</v>
      </c>
      <c r="B99" s="11" t="s">
        <v>98</v>
      </c>
      <c r="C99" s="34">
        <v>189</v>
      </c>
      <c r="D99" s="58"/>
      <c r="E99" s="58"/>
      <c r="F99" s="58"/>
      <c r="G99" s="8"/>
    </row>
    <row r="100" spans="1:7" ht="15.75" hidden="1">
      <c r="A100" s="10">
        <v>18</v>
      </c>
      <c r="B100" s="11" t="s">
        <v>99</v>
      </c>
      <c r="C100" s="34">
        <v>137</v>
      </c>
      <c r="D100" s="58"/>
      <c r="E100" s="58"/>
      <c r="F100" s="58"/>
      <c r="G100" s="8"/>
    </row>
    <row r="101" spans="1:7" ht="15.75" hidden="1">
      <c r="A101" s="10">
        <v>18</v>
      </c>
      <c r="B101" s="11" t="s">
        <v>66</v>
      </c>
      <c r="C101" s="34">
        <v>487</v>
      </c>
      <c r="D101" s="58"/>
      <c r="E101" s="58"/>
      <c r="F101" s="58"/>
      <c r="G101" s="8"/>
    </row>
    <row r="102" spans="1:7" ht="15.75" hidden="1">
      <c r="A102" s="10">
        <v>18</v>
      </c>
      <c r="B102" s="11" t="s">
        <v>69</v>
      </c>
      <c r="C102" s="12">
        <v>10</v>
      </c>
      <c r="D102" s="58"/>
      <c r="E102" s="58"/>
      <c r="F102" s="58"/>
      <c r="G102" s="8"/>
    </row>
    <row r="103" spans="1:7" ht="15.75">
      <c r="A103" s="10">
        <v>22</v>
      </c>
      <c r="B103" s="52" t="s">
        <v>16</v>
      </c>
      <c r="C103" s="5">
        <v>35016.49</v>
      </c>
      <c r="D103" s="58"/>
      <c r="E103" s="58"/>
      <c r="F103" s="58"/>
      <c r="G103" s="8"/>
    </row>
    <row r="104" spans="1:6" ht="15.75">
      <c r="A104" s="10">
        <v>23</v>
      </c>
      <c r="B104" s="52" t="s">
        <v>15</v>
      </c>
      <c r="C104" s="5">
        <v>14957.36</v>
      </c>
      <c r="D104" s="62"/>
      <c r="E104" s="62"/>
      <c r="F104" s="62"/>
    </row>
    <row r="105" spans="1:6" ht="15.75">
      <c r="A105" s="10">
        <v>24</v>
      </c>
      <c r="B105" s="52" t="s">
        <v>14</v>
      </c>
      <c r="C105" s="5">
        <v>7796.49</v>
      </c>
      <c r="D105" s="62"/>
      <c r="E105" s="62"/>
      <c r="F105" s="62"/>
    </row>
    <row r="106" spans="1:6" ht="15.75">
      <c r="A106" s="10"/>
      <c r="B106" s="52" t="s">
        <v>41</v>
      </c>
      <c r="C106" s="12">
        <f>SUM(C107:C108)</f>
        <v>1733</v>
      </c>
      <c r="D106" s="62"/>
      <c r="E106" s="62"/>
      <c r="F106" s="62"/>
    </row>
    <row r="107" spans="1:6" ht="15.75" hidden="1">
      <c r="A107" s="10"/>
      <c r="B107" s="21" t="s">
        <v>93</v>
      </c>
      <c r="C107" s="12">
        <v>189</v>
      </c>
      <c r="D107" s="62"/>
      <c r="E107" s="62"/>
      <c r="F107" s="62"/>
    </row>
    <row r="108" spans="1:6" ht="15.75" hidden="1">
      <c r="A108" s="10"/>
      <c r="B108" s="21" t="s">
        <v>67</v>
      </c>
      <c r="C108" s="12">
        <v>1544</v>
      </c>
      <c r="D108" s="62"/>
      <c r="E108" s="62"/>
      <c r="F108" s="62"/>
    </row>
    <row r="109" spans="1:6" ht="15.75">
      <c r="A109" s="10"/>
      <c r="B109" s="21"/>
      <c r="C109" s="12"/>
      <c r="D109" s="62"/>
      <c r="E109" s="62"/>
      <c r="F109" s="62"/>
    </row>
    <row r="110" spans="1:6" ht="18.75">
      <c r="A110" s="53" t="s">
        <v>37</v>
      </c>
      <c r="B110" s="54" t="s">
        <v>38</v>
      </c>
      <c r="C110" s="55">
        <f>G22</f>
        <v>228398.18000000005</v>
      </c>
      <c r="D110" s="62"/>
      <c r="E110" s="62"/>
      <c r="F110" s="62"/>
    </row>
    <row r="111" spans="4:6" ht="15.75">
      <c r="D111" s="62"/>
      <c r="E111" s="62"/>
      <c r="F111" s="62"/>
    </row>
    <row r="112" spans="4:6" ht="15.75">
      <c r="D112" s="62"/>
      <c r="E112" s="62"/>
      <c r="F112" s="62"/>
    </row>
    <row r="113" spans="4:6" ht="15.75">
      <c r="D113" s="62"/>
      <c r="E113" s="62"/>
      <c r="F113" s="62"/>
    </row>
    <row r="114" spans="4:6" ht="15.75">
      <c r="D114" s="62"/>
      <c r="E114" s="62"/>
      <c r="F114" s="62"/>
    </row>
    <row r="115" spans="4:6" ht="15.75">
      <c r="D115" s="62"/>
      <c r="E115" s="62"/>
      <c r="F115" s="62"/>
    </row>
    <row r="116" spans="4:6" ht="15.75">
      <c r="D116" s="62"/>
      <c r="E116" s="62"/>
      <c r="F116" s="62"/>
    </row>
    <row r="117" spans="4:6" ht="15.75">
      <c r="D117" s="62"/>
      <c r="E117" s="62"/>
      <c r="F117" s="62"/>
    </row>
    <row r="118" spans="4:6" ht="15.75">
      <c r="D118" s="62"/>
      <c r="E118" s="62"/>
      <c r="F118" s="62"/>
    </row>
    <row r="119" spans="4:6" ht="15.75">
      <c r="D119" s="62"/>
      <c r="E119" s="62"/>
      <c r="F119" s="62"/>
    </row>
    <row r="120" spans="4:6" ht="15.75">
      <c r="D120" s="62"/>
      <c r="E120" s="62"/>
      <c r="F120" s="62"/>
    </row>
    <row r="121" spans="4:6" ht="15.75">
      <c r="D121" s="62"/>
      <c r="E121" s="62"/>
      <c r="F121" s="62"/>
    </row>
    <row r="122" spans="4:6" ht="15.75">
      <c r="D122" s="62"/>
      <c r="E122" s="62"/>
      <c r="F122" s="62"/>
    </row>
    <row r="123" spans="4:6" ht="15.75">
      <c r="D123" s="62"/>
      <c r="E123" s="62"/>
      <c r="F123" s="62"/>
    </row>
    <row r="124" spans="4:6" ht="15.75">
      <c r="D124" s="62"/>
      <c r="E124" s="62"/>
      <c r="F124" s="62"/>
    </row>
    <row r="125" spans="4:6" ht="15.75">
      <c r="D125" s="62"/>
      <c r="E125" s="62"/>
      <c r="F125" s="62"/>
    </row>
    <row r="126" spans="4:6" ht="15.75">
      <c r="D126" s="62"/>
      <c r="E126" s="62"/>
      <c r="F126" s="62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2022-03-29T07:17:47Z</cp:lastPrinted>
  <dcterms:created xsi:type="dcterms:W3CDTF">2022-02-11T05:53:02Z</dcterms:created>
  <dcterms:modified xsi:type="dcterms:W3CDTF">2022-03-29T08:44:16Z</dcterms:modified>
  <cp:category/>
  <cp:version/>
  <cp:contentType/>
  <cp:contentStatus/>
  <cp:revision>1</cp:revision>
</cp:coreProperties>
</file>